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slin\Desktop\"/>
    </mc:Choice>
  </mc:AlternateContent>
  <bookViews>
    <workbookView xWindow="0" yWindow="0" windowWidth="28800" windowHeight="12390" activeTab="3"/>
  </bookViews>
  <sheets>
    <sheet name="收支明細表(據點)-範例" sheetId="4" r:id="rId1"/>
    <sheet name="收支明細表(據點)-空白" sheetId="6" r:id="rId2"/>
    <sheet name="收支明細表(共照)-範例" sheetId="5" r:id="rId3"/>
    <sheet name="收支明細表(共照)-空白" sheetId="7" r:id="rId4"/>
  </sheets>
  <calcPr calcId="152511"/>
</workbook>
</file>

<file path=xl/calcChain.xml><?xml version="1.0" encoding="utf-8"?>
<calcChain xmlns="http://schemas.openxmlformats.org/spreadsheetml/2006/main">
  <c r="G25" i="7" l="1"/>
  <c r="G8" i="7"/>
  <c r="H8" i="7"/>
  <c r="H9" i="7"/>
  <c r="H10" i="7"/>
  <c r="H11" i="7"/>
  <c r="G9" i="7"/>
  <c r="G10" i="7"/>
  <c r="G11" i="7"/>
  <c r="G24" i="7"/>
  <c r="M24" i="6"/>
  <c r="M23" i="6"/>
  <c r="N13" i="6"/>
  <c r="M7" i="6"/>
  <c r="M19" i="6"/>
  <c r="M20" i="6"/>
  <c r="N11" i="6"/>
  <c r="M11" i="6"/>
  <c r="G19" i="7"/>
  <c r="G20" i="7"/>
  <c r="H21" i="7"/>
  <c r="G21" i="7"/>
  <c r="F24" i="7" l="1"/>
  <c r="E24" i="7"/>
  <c r="D24" i="7"/>
  <c r="C24" i="7"/>
  <c r="D23" i="6"/>
  <c r="C23" i="6"/>
  <c r="C21" i="7"/>
  <c r="B25" i="7"/>
  <c r="B21" i="7"/>
  <c r="F23" i="6"/>
  <c r="E23" i="6"/>
  <c r="G23" i="6"/>
  <c r="H23" i="6"/>
  <c r="I23" i="6"/>
  <c r="J23" i="6"/>
  <c r="K23" i="6"/>
  <c r="L23" i="6"/>
  <c r="B20" i="6"/>
  <c r="C20" i="6"/>
  <c r="D20" i="6"/>
  <c r="E20" i="6"/>
  <c r="F20" i="6"/>
  <c r="G20" i="6"/>
  <c r="H20" i="6"/>
  <c r="I20" i="6"/>
  <c r="F21" i="7"/>
  <c r="E21" i="7"/>
  <c r="D21" i="7"/>
  <c r="H20" i="7"/>
  <c r="H19" i="7"/>
  <c r="H18" i="7"/>
  <c r="G18" i="7"/>
  <c r="G17" i="7"/>
  <c r="H17" i="7" s="1"/>
  <c r="G16" i="7"/>
  <c r="H16" i="7" s="1"/>
  <c r="G15" i="7"/>
  <c r="H15" i="7" s="1"/>
  <c r="G14" i="7"/>
  <c r="H14" i="7" s="1"/>
  <c r="H13" i="7"/>
  <c r="G13" i="7"/>
  <c r="H12" i="7"/>
  <c r="G12" i="7"/>
  <c r="B10" i="7"/>
  <c r="B24" i="6" l="1"/>
  <c r="L20" i="6"/>
  <c r="J20" i="6"/>
  <c r="N19" i="6"/>
  <c r="M18" i="6"/>
  <c r="N18" i="6" s="1"/>
  <c r="N17" i="6"/>
  <c r="M17" i="6"/>
  <c r="M16" i="6"/>
  <c r="N16" i="6" s="1"/>
  <c r="M15" i="6"/>
  <c r="N15" i="6" s="1"/>
  <c r="M14" i="6"/>
  <c r="N14" i="6" s="1"/>
  <c r="M13" i="6"/>
  <c r="M12" i="6"/>
  <c r="N12" i="6" s="1"/>
  <c r="L11" i="6"/>
  <c r="K11" i="6"/>
  <c r="J11" i="6"/>
  <c r="I11" i="6"/>
  <c r="H11" i="6"/>
  <c r="G11" i="6"/>
  <c r="F11" i="6"/>
  <c r="E11" i="6"/>
  <c r="D11" i="6"/>
  <c r="C11" i="6"/>
  <c r="B11" i="6"/>
  <c r="M10" i="6"/>
  <c r="N10" i="6" s="1"/>
  <c r="N9" i="6"/>
  <c r="M9" i="6"/>
  <c r="N8" i="6"/>
  <c r="M8" i="6"/>
  <c r="L7" i="6"/>
  <c r="K7" i="6"/>
  <c r="K20" i="6" s="1"/>
  <c r="J7" i="6"/>
  <c r="I7" i="6"/>
  <c r="H7" i="6"/>
  <c r="G7" i="6"/>
  <c r="F7" i="6"/>
  <c r="E7" i="6"/>
  <c r="D7" i="6"/>
  <c r="C7" i="6"/>
  <c r="B7" i="6"/>
  <c r="N7" i="6" s="1"/>
  <c r="N20" i="6" l="1"/>
  <c r="D23" i="4"/>
  <c r="C23" i="4"/>
  <c r="G25" i="5" l="1"/>
  <c r="G24" i="5"/>
  <c r="B25" i="5"/>
  <c r="B24" i="4"/>
  <c r="M23" i="4"/>
  <c r="C11" i="4"/>
  <c r="D11" i="4"/>
  <c r="E11" i="4"/>
  <c r="F11" i="4"/>
  <c r="G11" i="4"/>
  <c r="H11" i="4"/>
  <c r="I11" i="4"/>
  <c r="J11" i="4"/>
  <c r="K11" i="4"/>
  <c r="L11" i="4"/>
  <c r="L20" i="4" s="1"/>
  <c r="C7" i="4"/>
  <c r="D7" i="4"/>
  <c r="E7" i="4"/>
  <c r="F7" i="4"/>
  <c r="G7" i="4"/>
  <c r="H7" i="4"/>
  <c r="I7" i="4"/>
  <c r="J7" i="4"/>
  <c r="K7" i="4"/>
  <c r="L7" i="4"/>
  <c r="N8" i="4"/>
  <c r="N9" i="4"/>
  <c r="N10" i="4"/>
  <c r="N12" i="4"/>
  <c r="N13" i="4"/>
  <c r="N14" i="4"/>
  <c r="N15" i="4"/>
  <c r="N16" i="4"/>
  <c r="N17" i="4"/>
  <c r="N18" i="4"/>
  <c r="N19" i="4"/>
  <c r="H20" i="4"/>
  <c r="I20" i="4"/>
  <c r="J20" i="4"/>
  <c r="K20" i="4"/>
  <c r="B11" i="4"/>
  <c r="B7" i="4"/>
  <c r="M20" i="4" l="1"/>
  <c r="N20" i="4" s="1"/>
  <c r="M24" i="4" l="1"/>
  <c r="C21" i="5" l="1"/>
  <c r="D21" i="5"/>
  <c r="E21" i="5"/>
  <c r="F21" i="5"/>
  <c r="B10" i="5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M8" i="4"/>
  <c r="M9" i="4"/>
  <c r="M10" i="4"/>
  <c r="M11" i="4"/>
  <c r="N11" i="4" s="1"/>
  <c r="M12" i="4"/>
  <c r="M13" i="4"/>
  <c r="M14" i="4"/>
  <c r="M15" i="4"/>
  <c r="M16" i="4"/>
  <c r="M17" i="4"/>
  <c r="M18" i="4"/>
  <c r="M19" i="4"/>
  <c r="M7" i="4"/>
  <c r="N7" i="4" s="1"/>
  <c r="G21" i="5" l="1"/>
  <c r="H21" i="5" l="1"/>
</calcChain>
</file>

<file path=xl/comments1.xml><?xml version="1.0" encoding="utf-8"?>
<comments xmlns="http://schemas.openxmlformats.org/spreadsheetml/2006/main">
  <authors>
    <author>林燕君</author>
  </authors>
  <commentList>
    <comment ref="C23" authorId="0" shapeId="0">
      <text>
        <r>
          <rPr>
            <sz val="18"/>
            <color indexed="81"/>
            <rFont val="標楷體"/>
            <family val="4"/>
            <charset val="136"/>
          </rPr>
          <t>該次結報數=領據金額</t>
        </r>
      </text>
    </comment>
  </commentList>
</comments>
</file>

<file path=xl/sharedStrings.xml><?xml version="1.0" encoding="utf-8"?>
<sst xmlns="http://schemas.openxmlformats.org/spreadsheetml/2006/main" count="182" uniqueCount="71">
  <si>
    <t>製表人</t>
    <phoneticPr fontId="2" type="noConversion"/>
  </si>
  <si>
    <t>補助單位：南投縣政府</t>
  </si>
  <si>
    <t>項目名稱</t>
    <phoneticPr fontId="2" type="noConversion"/>
  </si>
  <si>
    <t>核定金額</t>
    <phoneticPr fontId="2" type="noConversion"/>
  </si>
  <si>
    <t>人事費</t>
    <phoneticPr fontId="2" type="noConversion"/>
  </si>
  <si>
    <t>研究助理薪資</t>
    <phoneticPr fontId="2" type="noConversion"/>
  </si>
  <si>
    <t>保險</t>
    <phoneticPr fontId="2" type="noConversion"/>
  </si>
  <si>
    <t>公提勞工退休金</t>
    <phoneticPr fontId="2" type="noConversion"/>
  </si>
  <si>
    <t>業務費</t>
    <phoneticPr fontId="2" type="noConversion"/>
  </si>
  <si>
    <t>講座鐘點費</t>
    <phoneticPr fontId="2" type="noConversion"/>
  </si>
  <si>
    <t>臨時工資</t>
    <phoneticPr fontId="2" type="noConversion"/>
  </si>
  <si>
    <t>管理費</t>
    <phoneticPr fontId="2" type="noConversion"/>
  </si>
  <si>
    <t>設備費</t>
    <phoneticPr fontId="2" type="noConversion"/>
  </si>
  <si>
    <t>1-3月結報</t>
    <phoneticPr fontId="2" type="noConversion"/>
  </si>
  <si>
    <t>4月結報</t>
    <phoneticPr fontId="2" type="noConversion"/>
  </si>
  <si>
    <t>5月結報</t>
    <phoneticPr fontId="2" type="noConversion"/>
  </si>
  <si>
    <t>6月結報</t>
  </si>
  <si>
    <t>7月結報</t>
  </si>
  <si>
    <t>8月結報</t>
  </si>
  <si>
    <t>9月結報</t>
  </si>
  <si>
    <t>10月結報</t>
  </si>
  <si>
    <t>11月結報</t>
  </si>
  <si>
    <t>12月結報</t>
  </si>
  <si>
    <t>預防及延緩模組</t>
    <phoneticPr fontId="2" type="noConversion"/>
  </si>
  <si>
    <t>複核</t>
    <phoneticPr fontId="2" type="noConversion"/>
  </si>
  <si>
    <t>會計</t>
    <phoneticPr fontId="2" type="noConversion"/>
  </si>
  <si>
    <t>單位首長</t>
    <phoneticPr fontId="2" type="noConversion"/>
  </si>
  <si>
    <t>總計</t>
    <phoneticPr fontId="2" type="noConversion"/>
  </si>
  <si>
    <t>合計</t>
    <phoneticPr fontId="2" type="noConversion"/>
  </si>
  <si>
    <t>未執行數</t>
    <phoneticPr fontId="2" type="noConversion"/>
  </si>
  <si>
    <r>
      <t>失智照護服務系統平台可核銷總金額：______________元整(失智據點_</t>
    </r>
    <r>
      <rPr>
        <sz val="12"/>
        <color theme="0" tint="-0.499984740745262"/>
        <rFont val="標楷體"/>
        <family val="4"/>
        <charset val="136"/>
      </rPr>
      <t>依系統顯示</t>
    </r>
    <r>
      <rPr>
        <sz val="12"/>
        <color rgb="FFFF0000"/>
        <rFont val="標楷體"/>
        <family val="4"/>
        <charset val="136"/>
      </rPr>
      <t>______+延緩已核銷金額______)</t>
    </r>
    <phoneticPr fontId="2" type="noConversion"/>
  </si>
  <si>
    <t>受補助單位及據點名稱：</t>
    <phoneticPr fontId="2" type="noConversion"/>
  </si>
  <si>
    <t>衛生福利部補助計畫收支明細表</t>
    <phoneticPr fontId="2" type="noConversion"/>
  </si>
  <si>
    <t>計畫名稱：113年失智照護服務計畫(分項計畫二：失智社區服務據點)</t>
    <phoneticPr fontId="2" type="noConversion"/>
  </si>
  <si>
    <t>受補助單位：</t>
    <phoneticPr fontId="2" type="noConversion"/>
  </si>
  <si>
    <t>計畫名稱：113年失智照護服務計畫(分項計畫一：失智共同照護中心)</t>
    <phoneticPr fontId="2" type="noConversion"/>
  </si>
  <si>
    <t>單位：元</t>
    <phoneticPr fontId="2" type="noConversion"/>
  </si>
  <si>
    <t>4-6月結報</t>
    <phoneticPr fontId="2" type="noConversion"/>
  </si>
  <si>
    <t>7-9月結報</t>
    <phoneticPr fontId="2" type="noConversion"/>
  </si>
  <si>
    <t>10-12月結報</t>
    <phoneticPr fontId="2" type="noConversion"/>
  </si>
  <si>
    <t>失智照護服務系統平台可核銷總金額：_____________元整(個案服務費$________+轉介費$__________)</t>
    <phoneticPr fontId="2" type="noConversion"/>
  </si>
  <si>
    <t>單位：元</t>
    <phoneticPr fontId="2" type="noConversion"/>
  </si>
  <si>
    <t>2.業務費</t>
    <phoneticPr fontId="2" type="noConversion"/>
  </si>
  <si>
    <t>3.管理費</t>
    <phoneticPr fontId="2" type="noConversion"/>
  </si>
  <si>
    <t>1.人事費</t>
    <phoneticPr fontId="2" type="noConversion"/>
  </si>
  <si>
    <t>個案服務費(A)</t>
    <phoneticPr fontId="2" type="noConversion"/>
  </si>
  <si>
    <t>轉介費(B)</t>
    <phoneticPr fontId="2" type="noConversion"/>
  </si>
  <si>
    <t>輔導據點費(C )</t>
    <phoneticPr fontId="2" type="noConversion"/>
  </si>
  <si>
    <t>總計(A+B+C)</t>
    <phoneticPr fontId="2" type="noConversion"/>
  </si>
  <si>
    <t>單位首長</t>
    <phoneticPr fontId="2" type="noConversion"/>
  </si>
  <si>
    <t>月份</t>
    <phoneticPr fontId="2" type="noConversion"/>
  </si>
  <si>
    <t>1-3月</t>
    <phoneticPr fontId="2" type="noConversion"/>
  </si>
  <si>
    <t>4月</t>
    <phoneticPr fontId="2" type="noConversion"/>
  </si>
  <si>
    <t>5月</t>
    <phoneticPr fontId="2" type="noConversion"/>
  </si>
  <si>
    <t>6月</t>
  </si>
  <si>
    <t>7月</t>
  </si>
  <si>
    <t>8月</t>
  </si>
  <si>
    <t>9月</t>
  </si>
  <si>
    <t>10月</t>
  </si>
  <si>
    <t>11月</t>
  </si>
  <si>
    <t>12月</t>
  </si>
  <si>
    <t>衛生福利部補助計畫收支明細表</t>
    <phoneticPr fontId="2" type="noConversion"/>
  </si>
  <si>
    <t>結報數</t>
    <phoneticPr fontId="2" type="noConversion"/>
  </si>
  <si>
    <t>累計收支數</t>
    <phoneticPr fontId="2" type="noConversion"/>
  </si>
  <si>
    <t>請款數</t>
    <phoneticPr fontId="2" type="noConversion"/>
  </si>
  <si>
    <t>4-6月</t>
    <phoneticPr fontId="2" type="noConversion"/>
  </si>
  <si>
    <t>7-9月</t>
    <phoneticPr fontId="2" type="noConversion"/>
  </si>
  <si>
    <t>10-12月</t>
    <phoneticPr fontId="2" type="noConversion"/>
  </si>
  <si>
    <t>預撥契約50%</t>
    <phoneticPr fontId="2" type="noConversion"/>
  </si>
  <si>
    <t>註：本案計畫採預撥契約金額50%，後續依經費使用情形覈實支付。如結報數累計小於已預撥金額，請款數應填0。(請款數需與領據金額一致)</t>
    <phoneticPr fontId="2" type="noConversion"/>
  </si>
  <si>
    <t>註：本案計畫採預撥契約金額50%，後續依經費使用情形覈實支付。如結報數累計小於已預撥金額，請款數應填0。(請款數需與領據金額一致)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</si>
</sst>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_-* #,##0_-;\-* #,##0_-;_-* &quot;-&quot;??_-;_-@_-"/>
    <numFmt numFmtId="177" formatCode="m&quot;月&quot;d&quot;日&quot;"/>
    <numFmt numFmtId="178" formatCode="#,##0_);[Red]\(#,##0\)"/>
    <numFmt numFmtId="179" formatCode="#,##0_ ;[Red]\-#,##0\ 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2"/>
      <color theme="0" tint="-0.499984740745262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1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indexed="8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0" fillId="0" borderId="1" xfId="0" applyBorder="1">
      <alignment vertical="center"/>
    </xf>
    <xf numFmtId="176" fontId="0" fillId="2" borderId="1" xfId="1" applyNumberFormat="1" applyFont="1" applyFill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>
      <alignment vertical="center"/>
    </xf>
    <xf numFmtId="176" fontId="8" fillId="3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77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8" fontId="9" fillId="0" borderId="1" xfId="1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179" fontId="9" fillId="0" borderId="6" xfId="0" applyNumberFormat="1" applyFont="1" applyBorder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176" fontId="9" fillId="4" borderId="6" xfId="0" applyNumberFormat="1" applyFont="1" applyFill="1" applyBorder="1">
      <alignment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176" fontId="5" fillId="0" borderId="1" xfId="1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178" fontId="11" fillId="0" borderId="1" xfId="0" applyNumberFormat="1" applyFont="1" applyBorder="1">
      <alignment vertical="center"/>
    </xf>
    <xf numFmtId="179" fontId="11" fillId="0" borderId="6" xfId="0" applyNumberFormat="1" applyFont="1" applyBorder="1">
      <alignment vertical="center"/>
    </xf>
    <xf numFmtId="176" fontId="8" fillId="5" borderId="1" xfId="1" applyNumberFormat="1" applyFont="1" applyFill="1" applyBorder="1" applyAlignment="1">
      <alignment horizontal="center" vertical="center"/>
    </xf>
    <xf numFmtId="178" fontId="9" fillId="5" borderId="9" xfId="0" applyNumberFormat="1" applyFont="1" applyFill="1" applyBorder="1">
      <alignment vertical="center"/>
    </xf>
    <xf numFmtId="178" fontId="9" fillId="5" borderId="7" xfId="0" applyNumberFormat="1" applyFont="1" applyFill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178" fontId="9" fillId="0" borderId="16" xfId="0" applyNumberFormat="1" applyFont="1" applyBorder="1" applyAlignment="1">
      <alignment horizontal="center" vertical="center"/>
    </xf>
    <xf numFmtId="178" fontId="9" fillId="0" borderId="12" xfId="0" applyNumberFormat="1" applyFont="1" applyBorder="1" applyAlignment="1">
      <alignment horizontal="center" vertical="center"/>
    </xf>
    <xf numFmtId="178" fontId="9" fillId="0" borderId="13" xfId="0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33618</xdr:colOff>
      <xdr:row>20</xdr:row>
      <xdr:rowOff>179294</xdr:rowOff>
    </xdr:from>
    <xdr:to>
      <xdr:col>6</xdr:col>
      <xdr:colOff>11207</xdr:colOff>
      <xdr:row>24</xdr:row>
      <xdr:rowOff>11205</xdr:rowOff>
    </xdr:to>
    <xdr:sp macro="" textlink="">
      <xdr:nvSpPr>
        <xdr:cNvPr id="2" name="圓角矩形 1"/>
        <xdr:cNvSpPr/>
      </xdr:nvSpPr>
      <xdr:spPr>
        <a:xfrm>
          <a:off x="5065059" y="4941794"/>
          <a:ext cx="806824" cy="1490382"/>
        </a:xfrm>
        <a:prstGeom prst="round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13</xdr:col>
      <xdr:colOff>324970</xdr:colOff>
      <xdr:row>19</xdr:row>
      <xdr:rowOff>235322</xdr:rowOff>
    </xdr:from>
    <xdr:to>
      <xdr:col>21</xdr:col>
      <xdr:colOff>212912</xdr:colOff>
      <xdr:row>32</xdr:row>
      <xdr:rowOff>179294</xdr:rowOff>
    </xdr:to>
    <xdr:sp macro="" textlink="">
      <xdr:nvSpPr>
        <xdr:cNvPr id="3" name="文字方塊 2"/>
        <xdr:cNvSpPr txBox="1"/>
      </xdr:nvSpPr>
      <xdr:spPr>
        <a:xfrm>
          <a:off x="12292852" y="4751293"/>
          <a:ext cx="5625354" cy="3585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800" b="1">
              <a:solidFill>
                <a:srgbClr val="0070C0"/>
              </a:solidFill>
            </a:rPr>
            <a:t>以此案例</a:t>
          </a:r>
          <a:endParaRPr lang="en-US" altLang="zh-TW" sz="1800" b="1">
            <a:solidFill>
              <a:srgbClr val="0070C0"/>
            </a:solidFill>
          </a:endParaRPr>
        </a:p>
        <a:p>
          <a:r>
            <a:rPr lang="zh-TW" altLang="en-US" sz="1800" b="1">
              <a:solidFill>
                <a:srgbClr val="0070C0"/>
              </a:solidFill>
            </a:rPr>
            <a:t>預撥契約</a:t>
          </a:r>
          <a:r>
            <a:rPr lang="en-US" altLang="zh-TW" sz="1800" b="1">
              <a:solidFill>
                <a:srgbClr val="0070C0"/>
              </a:solidFill>
            </a:rPr>
            <a:t>50%</a:t>
          </a:r>
          <a:r>
            <a:rPr lang="zh-TW" altLang="en-US" sz="1800" b="1">
              <a:solidFill>
                <a:srgbClr val="0070C0"/>
              </a:solidFill>
            </a:rPr>
            <a:t>假設為</a:t>
          </a:r>
          <a:r>
            <a:rPr lang="en-US" altLang="zh-TW" sz="1800" b="1">
              <a:solidFill>
                <a:srgbClr val="0070C0"/>
              </a:solidFill>
            </a:rPr>
            <a:t>5000</a:t>
          </a:r>
          <a:r>
            <a:rPr lang="zh-TW" altLang="en-US" sz="1800" b="1">
              <a:solidFill>
                <a:srgbClr val="0070C0"/>
              </a:solidFill>
            </a:rPr>
            <a:t>元</a:t>
          </a:r>
          <a:endParaRPr lang="en-US" altLang="zh-TW" sz="1800" b="1">
            <a:solidFill>
              <a:srgbClr val="0070C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800" b="1">
              <a:solidFill>
                <a:srgbClr val="0070C0"/>
              </a:solidFill>
              <a:latin typeface="+mn-lt"/>
              <a:ea typeface="+mn-ea"/>
              <a:cs typeface="+mn-cs"/>
            </a:rPr>
            <a:t>每次結報數</a:t>
          </a:r>
          <a:r>
            <a:rPr lang="en-US" altLang="zh-TW" sz="1800" b="1">
              <a:solidFill>
                <a:srgbClr val="0070C0"/>
              </a:solidFill>
              <a:latin typeface="+mn-lt"/>
              <a:ea typeface="+mn-ea"/>
              <a:cs typeface="+mn-cs"/>
            </a:rPr>
            <a:t>=</a:t>
          </a:r>
          <a:r>
            <a:rPr lang="zh-TW" altLang="zh-TW" sz="1800" b="1">
              <a:solidFill>
                <a:srgbClr val="0070C0"/>
              </a:solidFill>
              <a:latin typeface="+mn-lt"/>
              <a:ea typeface="+mn-ea"/>
              <a:cs typeface="+mn-cs"/>
            </a:rPr>
            <a:t>領據金額</a:t>
          </a:r>
        </a:p>
        <a:p>
          <a:endParaRPr lang="en-US" altLang="zh-TW" sz="1800" b="1">
            <a:solidFill>
              <a:srgbClr val="0070C0"/>
            </a:solidFill>
          </a:endParaRPr>
        </a:p>
        <a:p>
          <a:r>
            <a:rPr lang="en-US" altLang="zh-TW" sz="1800" b="1">
              <a:solidFill>
                <a:srgbClr val="0070C0"/>
              </a:solidFill>
            </a:rPr>
            <a:t>6</a:t>
          </a:r>
          <a:r>
            <a:rPr lang="zh-TW" altLang="en-US" sz="1800" b="1">
              <a:solidFill>
                <a:srgbClr val="0070C0"/>
              </a:solidFill>
            </a:rPr>
            <a:t>月累計支出</a:t>
          </a:r>
          <a:r>
            <a:rPr lang="en-US" altLang="zh-TW" sz="1800" b="1">
              <a:solidFill>
                <a:srgbClr val="0070C0"/>
              </a:solidFill>
            </a:rPr>
            <a:t>5300</a:t>
          </a:r>
        </a:p>
        <a:p>
          <a:r>
            <a:rPr lang="en-US" altLang="zh-TW" sz="1800" b="1">
              <a:solidFill>
                <a:srgbClr val="0070C0"/>
              </a:solidFill>
            </a:rPr>
            <a:t>6</a:t>
          </a:r>
          <a:r>
            <a:rPr lang="zh-TW" altLang="en-US" sz="1800" b="1">
              <a:solidFill>
                <a:srgbClr val="0070C0"/>
              </a:solidFill>
            </a:rPr>
            <a:t>月應出具領據金額為</a:t>
          </a:r>
          <a:r>
            <a:rPr lang="en-US" altLang="zh-TW" sz="1800" b="1">
              <a:solidFill>
                <a:srgbClr val="FF0000"/>
              </a:solidFill>
            </a:rPr>
            <a:t>800</a:t>
          </a:r>
          <a:r>
            <a:rPr lang="zh-TW" altLang="en-US" sz="1800" b="1">
              <a:solidFill>
                <a:srgbClr val="0070C0"/>
              </a:solidFill>
            </a:rPr>
            <a:t>元</a:t>
          </a:r>
          <a:endParaRPr lang="en-US" altLang="zh-TW" sz="1800" b="1">
            <a:solidFill>
              <a:srgbClr val="0070C0"/>
            </a:solidFill>
          </a:endParaRPr>
        </a:p>
        <a:p>
          <a:r>
            <a:rPr lang="zh-TW" altLang="en-US" sz="1800" b="1">
              <a:solidFill>
                <a:srgbClr val="FF0000"/>
              </a:solidFill>
            </a:rPr>
            <a:t>但撥款只會撥給單位</a:t>
          </a:r>
          <a:r>
            <a:rPr lang="en-US" altLang="zh-TW" sz="1800" b="1">
              <a:solidFill>
                <a:srgbClr val="FF0000"/>
              </a:solidFill>
            </a:rPr>
            <a:t>300</a:t>
          </a:r>
        </a:p>
        <a:p>
          <a:r>
            <a:rPr lang="en-US" altLang="zh-TW" sz="1800" b="1">
              <a:solidFill>
                <a:srgbClr val="FF0000"/>
              </a:solidFill>
            </a:rPr>
            <a:t>(</a:t>
          </a:r>
          <a:r>
            <a:rPr lang="zh-TW" altLang="en-US" sz="1800" b="1">
              <a:solidFill>
                <a:srgbClr val="FF0000"/>
              </a:solidFill>
            </a:rPr>
            <a:t>前面</a:t>
          </a:r>
          <a:r>
            <a:rPr lang="en-US" altLang="zh-TW" sz="1800" b="1">
              <a:solidFill>
                <a:srgbClr val="FF0000"/>
              </a:solidFill>
            </a:rPr>
            <a:t>5000</a:t>
          </a:r>
          <a:r>
            <a:rPr lang="zh-TW" altLang="en-US" sz="1800" b="1">
              <a:solidFill>
                <a:srgbClr val="FF0000"/>
              </a:solidFill>
            </a:rPr>
            <a:t>已在您手裡</a:t>
          </a:r>
          <a:r>
            <a:rPr lang="en-US" altLang="zh-TW" sz="1800" b="1">
              <a:solidFill>
                <a:srgbClr val="FF0000"/>
              </a:solidFill>
            </a:rPr>
            <a:t>)</a:t>
          </a:r>
        </a:p>
        <a:p>
          <a:endParaRPr lang="en-US" altLang="zh-TW" sz="1800" b="1">
            <a:solidFill>
              <a:srgbClr val="0070C0"/>
            </a:solidFill>
          </a:endParaRPr>
        </a:p>
        <a:p>
          <a:r>
            <a:rPr lang="zh-TW" altLang="en-US" sz="1800" b="1">
              <a:solidFill>
                <a:srgbClr val="0070C0"/>
              </a:solidFill>
            </a:rPr>
            <a:t>待預撥款項用罄</a:t>
          </a:r>
          <a:endParaRPr lang="en-US" altLang="zh-TW" sz="1800" b="1">
            <a:solidFill>
              <a:srgbClr val="0070C0"/>
            </a:solidFill>
          </a:endParaRPr>
        </a:p>
        <a:p>
          <a:r>
            <a:rPr lang="en-US" altLang="zh-TW" sz="1800" b="1">
              <a:solidFill>
                <a:srgbClr val="0070C0"/>
              </a:solidFill>
            </a:rPr>
            <a:t>7</a:t>
          </a:r>
          <a:r>
            <a:rPr lang="zh-TW" altLang="en-US" sz="1800" b="1">
              <a:solidFill>
                <a:srgbClr val="0070C0"/>
              </a:solidFill>
            </a:rPr>
            <a:t>月起</a:t>
          </a:r>
          <a:r>
            <a:rPr lang="zh-TW" altLang="en-US" sz="1800" b="1">
              <a:solidFill>
                <a:srgbClr val="0070C0"/>
              </a:solidFill>
              <a:latin typeface="+mn-lt"/>
              <a:ea typeface="+mn-ea"/>
              <a:cs typeface="+mn-cs"/>
            </a:rPr>
            <a:t>，</a:t>
          </a:r>
          <a:r>
            <a:rPr lang="zh-TW" altLang="zh-TW" sz="1800" b="1">
              <a:solidFill>
                <a:srgbClr val="0070C0"/>
              </a:solidFill>
              <a:latin typeface="+mn-lt"/>
              <a:ea typeface="+mn-ea"/>
              <a:cs typeface="+mn-cs"/>
            </a:rPr>
            <a:t>則無太難數學題了</a:t>
          </a:r>
        </a:p>
      </xdr:txBody>
    </xdr:sp>
    <xdr:clientData/>
  </xdr:twoCellAnchor>
  <xdr:twoCellAnchor>
    <xdr:from>
      <xdr:col>11</xdr:col>
      <xdr:colOff>795618</xdr:colOff>
      <xdr:row>20</xdr:row>
      <xdr:rowOff>112059</xdr:rowOff>
    </xdr:from>
    <xdr:to>
      <xdr:col>13</xdr:col>
      <xdr:colOff>67236</xdr:colOff>
      <xdr:row>24</xdr:row>
      <xdr:rowOff>100853</xdr:rowOff>
    </xdr:to>
    <xdr:sp macro="" textlink="">
      <xdr:nvSpPr>
        <xdr:cNvPr id="4" name="圓角矩形 3"/>
        <xdr:cNvSpPr/>
      </xdr:nvSpPr>
      <xdr:spPr>
        <a:xfrm>
          <a:off x="10802471" y="4874559"/>
          <a:ext cx="1232647" cy="164726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773206</xdr:colOff>
      <xdr:row>24</xdr:row>
      <xdr:rowOff>212910</xdr:rowOff>
    </xdr:from>
    <xdr:to>
      <xdr:col>13</xdr:col>
      <xdr:colOff>123265</xdr:colOff>
      <xdr:row>29</xdr:row>
      <xdr:rowOff>168088</xdr:rowOff>
    </xdr:to>
    <xdr:sp macro="" textlink="">
      <xdr:nvSpPr>
        <xdr:cNvPr id="5" name="文字方塊 4"/>
        <xdr:cNvSpPr txBox="1"/>
      </xdr:nvSpPr>
      <xdr:spPr>
        <a:xfrm>
          <a:off x="10780059" y="6633881"/>
          <a:ext cx="1311088" cy="105335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100"/>
            <a:t>結報數及請款數加總皆會一致</a:t>
          </a:r>
          <a:endParaRPr lang="en-US" altLang="zh-TW" sz="1100"/>
        </a:p>
        <a:p>
          <a:endParaRPr lang="en-US" altLang="zh-TW" sz="1100"/>
        </a:p>
        <a:p>
          <a:r>
            <a:rPr lang="zh-TW" altLang="en-US" sz="1100"/>
            <a:t>黃底三處金額應為相同</a:t>
          </a:r>
        </a:p>
      </xdr:txBody>
    </xdr:sp>
    <xdr:clientData/>
  </xdr:twoCellAnchor>
  <xdr:twoCellAnchor>
    <xdr:from>
      <xdr:col>0</xdr:col>
      <xdr:colOff>661147</xdr:colOff>
      <xdr:row>22</xdr:row>
      <xdr:rowOff>0</xdr:rowOff>
    </xdr:from>
    <xdr:to>
      <xdr:col>1</xdr:col>
      <xdr:colOff>179294</xdr:colOff>
      <xdr:row>23</xdr:row>
      <xdr:rowOff>0</xdr:rowOff>
    </xdr:to>
    <xdr:sp macro="" textlink="">
      <xdr:nvSpPr>
        <xdr:cNvPr id="6" name="橢圓 5"/>
        <xdr:cNvSpPr/>
      </xdr:nvSpPr>
      <xdr:spPr>
        <a:xfrm>
          <a:off x="661147" y="5479676"/>
          <a:ext cx="885265" cy="45944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712694</xdr:colOff>
      <xdr:row>18</xdr:row>
      <xdr:rowOff>197223</xdr:rowOff>
    </xdr:from>
    <xdr:to>
      <xdr:col>1</xdr:col>
      <xdr:colOff>230841</xdr:colOff>
      <xdr:row>20</xdr:row>
      <xdr:rowOff>163606</xdr:rowOff>
    </xdr:to>
    <xdr:sp macro="" textlink="">
      <xdr:nvSpPr>
        <xdr:cNvPr id="7" name="橢圓 6"/>
        <xdr:cNvSpPr/>
      </xdr:nvSpPr>
      <xdr:spPr>
        <a:xfrm>
          <a:off x="712694" y="4466664"/>
          <a:ext cx="885265" cy="45944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190500</xdr:colOff>
      <xdr:row>19</xdr:row>
      <xdr:rowOff>-1</xdr:rowOff>
    </xdr:from>
    <xdr:to>
      <xdr:col>0</xdr:col>
      <xdr:colOff>560294</xdr:colOff>
      <xdr:row>23</xdr:row>
      <xdr:rowOff>11205</xdr:rowOff>
    </xdr:to>
    <xdr:sp macro="" textlink="">
      <xdr:nvSpPr>
        <xdr:cNvPr id="8" name="文字方塊 7"/>
        <xdr:cNvSpPr txBox="1"/>
      </xdr:nvSpPr>
      <xdr:spPr>
        <a:xfrm>
          <a:off x="190500" y="4515970"/>
          <a:ext cx="369794" cy="1434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100"/>
            <a:t>此</a:t>
          </a:r>
          <a:endParaRPr lang="en-US" altLang="zh-TW" sz="1100"/>
        </a:p>
        <a:p>
          <a:r>
            <a:rPr lang="zh-TW" altLang="en-US" sz="1100"/>
            <a:t>兩</a:t>
          </a:r>
          <a:endParaRPr lang="en-US" altLang="zh-TW" sz="1100"/>
        </a:p>
        <a:p>
          <a:r>
            <a:rPr lang="zh-TW" altLang="en-US" sz="1100"/>
            <a:t>欄</a:t>
          </a:r>
          <a:endParaRPr lang="en-US" altLang="zh-TW" sz="1100"/>
        </a:p>
        <a:p>
          <a:r>
            <a:rPr lang="zh-TW" altLang="en-US" sz="1100"/>
            <a:t>金</a:t>
          </a:r>
          <a:endParaRPr lang="en-US" altLang="zh-TW" sz="1100"/>
        </a:p>
        <a:p>
          <a:r>
            <a:rPr lang="zh-TW" altLang="en-US" sz="1100"/>
            <a:t>額</a:t>
          </a:r>
          <a:endParaRPr lang="en-US" altLang="zh-TW" sz="1100"/>
        </a:p>
        <a:p>
          <a:r>
            <a:rPr lang="zh-TW" altLang="en-US" sz="1100"/>
            <a:t>相</a:t>
          </a:r>
          <a:endParaRPr lang="en-US" altLang="zh-TW" sz="1100"/>
        </a:p>
        <a:p>
          <a:r>
            <a:rPr lang="zh-TW" altLang="en-US" sz="1100"/>
            <a:t>同</a:t>
          </a:r>
        </a:p>
      </xdr:txBody>
    </xdr:sp>
    <xdr:clientData/>
  </xdr:twoCellAnchor>
  <xdr:twoCellAnchor>
    <xdr:from>
      <xdr:col>0</xdr:col>
      <xdr:colOff>560294</xdr:colOff>
      <xdr:row>20</xdr:row>
      <xdr:rowOff>96322</xdr:rowOff>
    </xdr:from>
    <xdr:to>
      <xdr:col>0</xdr:col>
      <xdr:colOff>842338</xdr:colOff>
      <xdr:row>21</xdr:row>
      <xdr:rowOff>11206</xdr:rowOff>
    </xdr:to>
    <xdr:cxnSp macro="">
      <xdr:nvCxnSpPr>
        <xdr:cNvPr id="10" name="直線單箭頭接點 9"/>
        <xdr:cNvCxnSpPr>
          <a:endCxn id="7" idx="3"/>
        </xdr:cNvCxnSpPr>
      </xdr:nvCxnSpPr>
      <xdr:spPr>
        <a:xfrm flipV="1">
          <a:off x="560294" y="4858822"/>
          <a:ext cx="282044" cy="16141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544606</xdr:colOff>
      <xdr:row>22</xdr:row>
      <xdr:rowOff>62754</xdr:rowOff>
    </xdr:from>
    <xdr:to>
      <xdr:col>0</xdr:col>
      <xdr:colOff>661147</xdr:colOff>
      <xdr:row>22</xdr:row>
      <xdr:rowOff>229721</xdr:rowOff>
    </xdr:to>
    <xdr:cxnSp macro="">
      <xdr:nvCxnSpPr>
        <xdr:cNvPr id="11" name="直線單箭頭接點 10"/>
        <xdr:cNvCxnSpPr>
          <a:endCxn id="6" idx="2"/>
        </xdr:cNvCxnSpPr>
      </xdr:nvCxnSpPr>
      <xdr:spPr>
        <a:xfrm>
          <a:off x="544606" y="5542430"/>
          <a:ext cx="116541" cy="16696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16</xdr:row>
      <xdr:rowOff>0</xdr:rowOff>
    </xdr:from>
    <xdr:to>
      <xdr:col>15</xdr:col>
      <xdr:colOff>228600</xdr:colOff>
      <xdr:row>28</xdr:row>
      <xdr:rowOff>162486</xdr:rowOff>
    </xdr:to>
    <xdr:sp macro="" textlink="">
      <xdr:nvSpPr>
        <xdr:cNvPr id="2" name="文字方塊 1"/>
        <xdr:cNvSpPr txBox="1"/>
      </xdr:nvSpPr>
      <xdr:spPr>
        <a:xfrm>
          <a:off x="9486900" y="3390900"/>
          <a:ext cx="4257675" cy="30866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800" b="1">
              <a:solidFill>
                <a:srgbClr val="0070C0"/>
              </a:solidFill>
            </a:rPr>
            <a:t>以此案例</a:t>
          </a:r>
          <a:endParaRPr lang="en-US" altLang="zh-TW" sz="1800" b="1">
            <a:solidFill>
              <a:srgbClr val="0070C0"/>
            </a:solidFill>
          </a:endParaRPr>
        </a:p>
        <a:p>
          <a:r>
            <a:rPr lang="zh-TW" altLang="en-US" sz="1800" b="1">
              <a:solidFill>
                <a:srgbClr val="0070C0"/>
              </a:solidFill>
            </a:rPr>
            <a:t>預撥契約</a:t>
          </a:r>
          <a:r>
            <a:rPr lang="en-US" altLang="zh-TW" sz="1800" b="1">
              <a:solidFill>
                <a:srgbClr val="0070C0"/>
              </a:solidFill>
            </a:rPr>
            <a:t>50%</a:t>
          </a:r>
          <a:r>
            <a:rPr lang="zh-TW" altLang="en-US" sz="1800" b="1">
              <a:solidFill>
                <a:srgbClr val="0070C0"/>
              </a:solidFill>
            </a:rPr>
            <a:t>假設為</a:t>
          </a:r>
          <a:r>
            <a:rPr lang="en-US" altLang="zh-TW" sz="1800" b="1">
              <a:solidFill>
                <a:srgbClr val="0070C0"/>
              </a:solidFill>
            </a:rPr>
            <a:t>5000</a:t>
          </a:r>
        </a:p>
        <a:p>
          <a:r>
            <a:rPr lang="zh-TW" altLang="en-US" sz="1800" b="1">
              <a:solidFill>
                <a:srgbClr val="0070C0"/>
              </a:solidFill>
            </a:rPr>
            <a:t>每次結報數</a:t>
          </a:r>
          <a:r>
            <a:rPr lang="en-US" altLang="zh-TW" sz="1800" b="1">
              <a:solidFill>
                <a:srgbClr val="0070C0"/>
              </a:solidFill>
            </a:rPr>
            <a:t>=</a:t>
          </a:r>
          <a:r>
            <a:rPr lang="zh-TW" altLang="en-US" sz="1800" b="1">
              <a:solidFill>
                <a:srgbClr val="0070C0"/>
              </a:solidFill>
            </a:rPr>
            <a:t>領據金額</a:t>
          </a:r>
          <a:endParaRPr lang="en-US" altLang="zh-TW" sz="1800" b="1">
            <a:solidFill>
              <a:srgbClr val="0070C0"/>
            </a:solidFill>
          </a:endParaRPr>
        </a:p>
        <a:p>
          <a:r>
            <a:rPr lang="en-US" altLang="zh-TW" sz="1800" b="1">
              <a:solidFill>
                <a:srgbClr val="0070C0"/>
              </a:solidFill>
            </a:rPr>
            <a:t>4-6</a:t>
          </a:r>
          <a:r>
            <a:rPr lang="zh-TW" altLang="en-US" sz="1800" b="1">
              <a:solidFill>
                <a:srgbClr val="0070C0"/>
              </a:solidFill>
            </a:rPr>
            <a:t>月累計結報</a:t>
          </a:r>
          <a:r>
            <a:rPr lang="en-US" altLang="zh-TW" sz="1800" b="1">
              <a:solidFill>
                <a:srgbClr val="0070C0"/>
              </a:solidFill>
            </a:rPr>
            <a:t>5500</a:t>
          </a:r>
        </a:p>
        <a:p>
          <a:r>
            <a:rPr lang="zh-TW" altLang="en-US" sz="1800" b="1">
              <a:solidFill>
                <a:srgbClr val="0070C0"/>
              </a:solidFill>
            </a:rPr>
            <a:t>惟</a:t>
          </a:r>
          <a:r>
            <a:rPr lang="en-US" altLang="zh-TW" sz="1800" b="1">
              <a:solidFill>
                <a:srgbClr val="0070C0"/>
              </a:solidFill>
            </a:rPr>
            <a:t>6</a:t>
          </a:r>
          <a:r>
            <a:rPr lang="zh-TW" altLang="en-US" sz="1800" b="1">
              <a:solidFill>
                <a:srgbClr val="0070C0"/>
              </a:solidFill>
            </a:rPr>
            <a:t>月結報出具領據金額為</a:t>
          </a:r>
          <a:r>
            <a:rPr lang="en-US" altLang="zh-TW" sz="1800" b="1">
              <a:solidFill>
                <a:srgbClr val="FF0000"/>
              </a:solidFill>
            </a:rPr>
            <a:t>2500</a:t>
          </a:r>
          <a:r>
            <a:rPr lang="zh-TW" altLang="en-US" sz="1800" b="1">
              <a:solidFill>
                <a:srgbClr val="0070C0"/>
              </a:solidFill>
            </a:rPr>
            <a:t>元</a:t>
          </a:r>
          <a:endParaRPr lang="en-US" altLang="zh-TW" sz="1800" b="1">
            <a:solidFill>
              <a:srgbClr val="0070C0"/>
            </a:solidFill>
          </a:endParaRPr>
        </a:p>
        <a:p>
          <a:r>
            <a:rPr lang="zh-TW" altLang="zh-TW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但撥款只會撥給單位</a:t>
          </a:r>
          <a:r>
            <a:rPr lang="en-US" altLang="zh-TW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500</a:t>
          </a:r>
        </a:p>
        <a:p>
          <a:r>
            <a:rPr lang="en-US" altLang="zh-TW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zh-TW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前面</a:t>
          </a:r>
          <a:r>
            <a:rPr lang="en-US" altLang="zh-TW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5000</a:t>
          </a:r>
          <a:r>
            <a:rPr lang="zh-TW" altLang="zh-TW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已在您手裡</a:t>
          </a:r>
          <a:r>
            <a:rPr lang="en-US" altLang="zh-TW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altLang="zh-TW" sz="1800" b="1">
            <a:solidFill>
              <a:srgbClr val="0070C0"/>
            </a:solidFill>
          </a:endParaRPr>
        </a:p>
        <a:p>
          <a:endParaRPr lang="en-US" altLang="zh-TW" sz="1800" b="1">
            <a:solidFill>
              <a:srgbClr val="0070C0"/>
            </a:solidFill>
          </a:endParaRPr>
        </a:p>
        <a:p>
          <a:r>
            <a:rPr lang="zh-TW" altLang="en-US" sz="1800" b="1">
              <a:solidFill>
                <a:srgbClr val="0070C0"/>
              </a:solidFill>
            </a:rPr>
            <a:t>待預撥款項用罄</a:t>
          </a:r>
          <a:endParaRPr lang="en-US" altLang="zh-TW" sz="1800" b="1">
            <a:solidFill>
              <a:srgbClr val="0070C0"/>
            </a:solidFill>
          </a:endParaRPr>
        </a:p>
        <a:p>
          <a:r>
            <a:rPr lang="en-US" altLang="zh-TW" sz="1800" b="1">
              <a:solidFill>
                <a:srgbClr val="0070C0"/>
              </a:solidFill>
            </a:rPr>
            <a:t>7</a:t>
          </a:r>
          <a:r>
            <a:rPr lang="zh-TW" altLang="en-US" sz="1800" b="1">
              <a:solidFill>
                <a:srgbClr val="0070C0"/>
              </a:solidFill>
            </a:rPr>
            <a:t>月起</a:t>
          </a:r>
          <a:r>
            <a:rPr lang="en-US" altLang="zh-TW" sz="1800" b="1">
              <a:solidFill>
                <a:srgbClr val="0070C0"/>
              </a:solidFill>
            </a:rPr>
            <a:t>~</a:t>
          </a:r>
          <a:r>
            <a:rPr lang="zh-TW" altLang="en-US" sz="1800" b="1">
              <a:solidFill>
                <a:srgbClr val="0070C0"/>
              </a:solidFill>
            </a:rPr>
            <a:t>則無太難數學題了</a:t>
          </a:r>
        </a:p>
      </xdr:txBody>
    </xdr:sp>
    <xdr:clientData/>
  </xdr:twoCellAnchor>
  <xdr:twoCellAnchor>
    <xdr:from>
      <xdr:col>6</xdr:col>
      <xdr:colOff>219076</xdr:colOff>
      <xdr:row>21</xdr:row>
      <xdr:rowOff>381000</xdr:rowOff>
    </xdr:from>
    <xdr:to>
      <xdr:col>7</xdr:col>
      <xdr:colOff>504826</xdr:colOff>
      <xdr:row>25</xdr:row>
      <xdr:rowOff>18490</xdr:rowOff>
    </xdr:to>
    <xdr:sp macro="" textlink="">
      <xdr:nvSpPr>
        <xdr:cNvPr id="3" name="圓角矩形 2"/>
        <xdr:cNvSpPr/>
      </xdr:nvSpPr>
      <xdr:spPr>
        <a:xfrm>
          <a:off x="7562851" y="5019675"/>
          <a:ext cx="971550" cy="68524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47626</xdr:colOff>
      <xdr:row>20</xdr:row>
      <xdr:rowOff>304801</xdr:rowOff>
    </xdr:from>
    <xdr:to>
      <xdr:col>8</xdr:col>
      <xdr:colOff>616884</xdr:colOff>
      <xdr:row>22</xdr:row>
      <xdr:rowOff>19051</xdr:rowOff>
    </xdr:to>
    <xdr:sp macro="" textlink="">
      <xdr:nvSpPr>
        <xdr:cNvPr id="4" name="文字方塊 3"/>
        <xdr:cNvSpPr txBox="1"/>
      </xdr:nvSpPr>
      <xdr:spPr>
        <a:xfrm>
          <a:off x="8077201" y="4533901"/>
          <a:ext cx="1255058" cy="5334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100"/>
            <a:t>結報數及請款數加總皆會一致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="85" zoomScaleNormal="85" workbookViewId="0">
      <selection activeCell="E32" sqref="E32"/>
    </sheetView>
  </sheetViews>
  <sheetFormatPr defaultRowHeight="16.5" x14ac:dyDescent="0.25"/>
  <cols>
    <col min="1" max="1" width="17.875" customWidth="1"/>
    <col min="2" max="2" width="14.75" customWidth="1"/>
    <col min="3" max="3" width="11.625" bestFit="1" customWidth="1"/>
    <col min="4" max="12" width="10.875" customWidth="1"/>
    <col min="13" max="13" width="14.875" customWidth="1"/>
    <col min="14" max="14" width="12.5" customWidth="1"/>
  </cols>
  <sheetData>
    <row r="1" spans="1:14" ht="19.5" x14ac:dyDescent="0.25">
      <c r="A1" s="38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 t="s">
        <v>1</v>
      </c>
    </row>
    <row r="3" spans="1:14" x14ac:dyDescent="0.25">
      <c r="A3" s="1" t="s">
        <v>31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5">
      <c r="A4" s="39" t="s">
        <v>33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x14ac:dyDescent="0.25">
      <c r="A5" s="11" t="s">
        <v>30</v>
      </c>
      <c r="E5" s="1"/>
      <c r="N5" s="16" t="s">
        <v>36</v>
      </c>
    </row>
    <row r="6" spans="1:14" x14ac:dyDescent="0.25">
      <c r="A6" s="3" t="s">
        <v>2</v>
      </c>
      <c r="B6" s="3" t="s">
        <v>3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18</v>
      </c>
      <c r="I6" s="4" t="s">
        <v>19</v>
      </c>
      <c r="J6" s="4" t="s">
        <v>20</v>
      </c>
      <c r="K6" s="4" t="s">
        <v>21</v>
      </c>
      <c r="L6" s="4" t="s">
        <v>22</v>
      </c>
      <c r="M6" s="14" t="s">
        <v>28</v>
      </c>
      <c r="N6" s="13" t="s">
        <v>29</v>
      </c>
    </row>
    <row r="7" spans="1:14" ht="19.899999999999999" customHeight="1" x14ac:dyDescent="0.25">
      <c r="A7" s="5" t="s">
        <v>4</v>
      </c>
      <c r="B7" s="8">
        <f>B8+B9+B10</f>
        <v>0</v>
      </c>
      <c r="C7" s="8">
        <f t="shared" ref="C7:L7" si="0">C8+C9+C10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12">
        <f>SUM(C7:L7)</f>
        <v>0</v>
      </c>
      <c r="N7" s="12">
        <f>B7-M7</f>
        <v>0</v>
      </c>
    </row>
    <row r="8" spans="1:14" ht="19.899999999999999" customHeight="1" x14ac:dyDescent="0.25">
      <c r="A8" s="6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2">
        <f t="shared" ref="M8:M19" si="1">SUM(C8:L8)</f>
        <v>0</v>
      </c>
      <c r="N8" s="12">
        <f t="shared" ref="N8:N20" si="2">B8-M8</f>
        <v>0</v>
      </c>
    </row>
    <row r="9" spans="1:14" ht="19.899999999999999" customHeight="1" x14ac:dyDescent="0.25">
      <c r="A9" s="6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2">
        <f t="shared" si="1"/>
        <v>0</v>
      </c>
      <c r="N9" s="12">
        <f t="shared" si="2"/>
        <v>0</v>
      </c>
    </row>
    <row r="10" spans="1:14" ht="19.899999999999999" customHeight="1" x14ac:dyDescent="0.25">
      <c r="A10" s="6" t="s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2">
        <f t="shared" si="1"/>
        <v>0</v>
      </c>
      <c r="N10" s="12">
        <f t="shared" si="2"/>
        <v>0</v>
      </c>
    </row>
    <row r="11" spans="1:14" ht="19.899999999999999" customHeight="1" x14ac:dyDescent="0.25">
      <c r="A11" s="5" t="s">
        <v>8</v>
      </c>
      <c r="B11" s="8">
        <f>SUM(B12:B16)</f>
        <v>0</v>
      </c>
      <c r="C11" s="8">
        <f t="shared" ref="C11:L11" si="3">SUM(C12:C16)</f>
        <v>0</v>
      </c>
      <c r="D11" s="8">
        <f t="shared" si="3"/>
        <v>0</v>
      </c>
      <c r="E11" s="8">
        <f t="shared" si="3"/>
        <v>0</v>
      </c>
      <c r="F11" s="8">
        <f t="shared" si="3"/>
        <v>0</v>
      </c>
      <c r="G11" s="8">
        <f t="shared" si="3"/>
        <v>0</v>
      </c>
      <c r="H11" s="8">
        <f t="shared" si="3"/>
        <v>0</v>
      </c>
      <c r="I11" s="8">
        <f t="shared" si="3"/>
        <v>0</v>
      </c>
      <c r="J11" s="8">
        <f t="shared" si="3"/>
        <v>0</v>
      </c>
      <c r="K11" s="8">
        <f t="shared" si="3"/>
        <v>0</v>
      </c>
      <c r="L11" s="8">
        <f t="shared" si="3"/>
        <v>0</v>
      </c>
      <c r="M11" s="12">
        <f t="shared" si="1"/>
        <v>0</v>
      </c>
      <c r="N11" s="12">
        <f t="shared" si="2"/>
        <v>0</v>
      </c>
    </row>
    <row r="12" spans="1:14" ht="19.899999999999999" customHeight="1" x14ac:dyDescent="0.25">
      <c r="A12" s="6" t="s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2">
        <f t="shared" si="1"/>
        <v>0</v>
      </c>
      <c r="N12" s="12">
        <f t="shared" si="2"/>
        <v>0</v>
      </c>
    </row>
    <row r="13" spans="1:14" ht="19.899999999999999" customHeight="1" x14ac:dyDescent="0.25">
      <c r="A13" s="6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2">
        <f t="shared" si="1"/>
        <v>0</v>
      </c>
      <c r="N13" s="12">
        <f t="shared" si="2"/>
        <v>0</v>
      </c>
    </row>
    <row r="14" spans="1:14" ht="19.899999999999999" customHeight="1" x14ac:dyDescent="0.25">
      <c r="A14" s="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2">
        <f t="shared" si="1"/>
        <v>0</v>
      </c>
      <c r="N14" s="12">
        <f t="shared" si="2"/>
        <v>0</v>
      </c>
    </row>
    <row r="15" spans="1:14" ht="19.899999999999999" customHeight="1" x14ac:dyDescent="0.25">
      <c r="A15" s="7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2">
        <f t="shared" si="1"/>
        <v>0</v>
      </c>
      <c r="N15" s="12">
        <f t="shared" si="2"/>
        <v>0</v>
      </c>
    </row>
    <row r="16" spans="1:14" ht="19.899999999999999" customHeight="1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2">
        <f t="shared" si="1"/>
        <v>0</v>
      </c>
      <c r="N16" s="12">
        <f t="shared" si="2"/>
        <v>0</v>
      </c>
    </row>
    <row r="17" spans="1:14" ht="19.899999999999999" customHeight="1" x14ac:dyDescent="0.25">
      <c r="A17" s="5" t="s">
        <v>11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2">
        <f t="shared" si="1"/>
        <v>0</v>
      </c>
      <c r="N17" s="12">
        <f t="shared" si="2"/>
        <v>0</v>
      </c>
    </row>
    <row r="18" spans="1:14" ht="19.899999999999999" customHeight="1" x14ac:dyDescent="0.25">
      <c r="A18" s="5" t="s">
        <v>12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2">
        <f t="shared" si="1"/>
        <v>0</v>
      </c>
      <c r="N18" s="12">
        <f t="shared" si="2"/>
        <v>0</v>
      </c>
    </row>
    <row r="19" spans="1:14" ht="19.899999999999999" customHeight="1" x14ac:dyDescent="0.25">
      <c r="A19" s="5" t="s">
        <v>23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2">
        <f t="shared" si="1"/>
        <v>0</v>
      </c>
      <c r="N19" s="12">
        <f t="shared" si="2"/>
        <v>0</v>
      </c>
    </row>
    <row r="20" spans="1:14" ht="19.899999999999999" customHeight="1" x14ac:dyDescent="0.25">
      <c r="A20" s="15" t="s">
        <v>27</v>
      </c>
      <c r="B20" s="9">
        <v>10000</v>
      </c>
      <c r="C20" s="9">
        <v>2500</v>
      </c>
      <c r="D20" s="9">
        <v>1000</v>
      </c>
      <c r="E20" s="9">
        <v>1000</v>
      </c>
      <c r="F20" s="9">
        <v>800</v>
      </c>
      <c r="G20" s="9">
        <v>100</v>
      </c>
      <c r="H20" s="9">
        <f t="shared" ref="H20:L20" si="4">H7+H11+H17+H18+H19</f>
        <v>0</v>
      </c>
      <c r="I20" s="9">
        <f t="shared" si="4"/>
        <v>0</v>
      </c>
      <c r="J20" s="9">
        <f t="shared" si="4"/>
        <v>0</v>
      </c>
      <c r="K20" s="9">
        <f t="shared" si="4"/>
        <v>0</v>
      </c>
      <c r="L20" s="9">
        <f t="shared" si="4"/>
        <v>0</v>
      </c>
      <c r="M20" s="35">
        <f>SUM(C20:L20)</f>
        <v>5400</v>
      </c>
      <c r="N20" s="12">
        <f t="shared" si="2"/>
        <v>4600</v>
      </c>
    </row>
    <row r="21" spans="1:14" ht="19.899999999999999" customHeight="1" thickBot="1" x14ac:dyDescent="0.3"/>
    <row r="22" spans="1:14" ht="36.75" customHeight="1" x14ac:dyDescent="0.25">
      <c r="A22" s="24" t="s">
        <v>50</v>
      </c>
      <c r="B22" s="27" t="s">
        <v>68</v>
      </c>
      <c r="C22" s="18" t="s">
        <v>51</v>
      </c>
      <c r="D22" s="19" t="s">
        <v>52</v>
      </c>
      <c r="E22" s="19" t="s">
        <v>53</v>
      </c>
      <c r="F22" s="19" t="s">
        <v>54</v>
      </c>
      <c r="G22" s="19" t="s">
        <v>55</v>
      </c>
      <c r="H22" s="19" t="s">
        <v>56</v>
      </c>
      <c r="I22" s="19" t="s">
        <v>57</v>
      </c>
      <c r="J22" s="19" t="s">
        <v>58</v>
      </c>
      <c r="K22" s="19" t="s">
        <v>59</v>
      </c>
      <c r="L22" s="19" t="s">
        <v>60</v>
      </c>
      <c r="M22" s="20" t="s">
        <v>63</v>
      </c>
    </row>
    <row r="23" spans="1:14" ht="36" customHeight="1" x14ac:dyDescent="0.25">
      <c r="A23" s="25" t="s">
        <v>62</v>
      </c>
      <c r="B23" s="28">
        <v>0</v>
      </c>
      <c r="C23" s="21">
        <f>C20</f>
        <v>2500</v>
      </c>
      <c r="D23" s="22">
        <f>D20</f>
        <v>1000</v>
      </c>
      <c r="E23" s="22">
        <v>1000</v>
      </c>
      <c r="F23" s="22">
        <v>800</v>
      </c>
      <c r="G23" s="33">
        <v>100</v>
      </c>
      <c r="H23" s="22"/>
      <c r="I23" s="22"/>
      <c r="J23" s="22"/>
      <c r="K23" s="22"/>
      <c r="L23" s="22"/>
      <c r="M23" s="36">
        <f>SUM(B23:L23)</f>
        <v>5400</v>
      </c>
    </row>
    <row r="24" spans="1:14" ht="37.5" customHeight="1" thickBot="1" x14ac:dyDescent="0.3">
      <c r="A24" s="26" t="s">
        <v>64</v>
      </c>
      <c r="B24" s="29">
        <f>B20*50%</f>
        <v>5000</v>
      </c>
      <c r="C24" s="23">
        <v>0</v>
      </c>
      <c r="D24" s="23">
        <v>0</v>
      </c>
      <c r="E24" s="23">
        <v>0</v>
      </c>
      <c r="F24" s="23">
        <v>300</v>
      </c>
      <c r="G24" s="34">
        <v>100</v>
      </c>
      <c r="H24" s="23"/>
      <c r="I24" s="23"/>
      <c r="J24" s="23"/>
      <c r="K24" s="23"/>
      <c r="L24" s="23"/>
      <c r="M24" s="37">
        <f>SUM(B24:L24)</f>
        <v>5400</v>
      </c>
    </row>
    <row r="25" spans="1:14" x14ac:dyDescent="0.25">
      <c r="A25" s="41" t="s">
        <v>69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ht="19.899999999999999" customHeight="1" x14ac:dyDescent="0.25"/>
    <row r="27" spans="1:14" x14ac:dyDescent="0.25">
      <c r="A27" s="10" t="s">
        <v>0</v>
      </c>
      <c r="C27" s="1" t="s">
        <v>24</v>
      </c>
      <c r="F27" s="1" t="s">
        <v>25</v>
      </c>
      <c r="I27" s="1" t="s">
        <v>26</v>
      </c>
    </row>
  </sheetData>
  <mergeCells count="4">
    <mergeCell ref="A1:N1"/>
    <mergeCell ref="A4:N4"/>
    <mergeCell ref="C3:N3"/>
    <mergeCell ref="A25:M25"/>
  </mergeCells>
  <phoneticPr fontId="2" type="noConversion"/>
  <pageMargins left="0.7" right="0.35" top="0.75" bottom="0.75" header="0.3" footer="0.3"/>
  <pageSetup paperSize="9"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="85" zoomScaleNormal="85" workbookViewId="0">
      <selection activeCell="A25" sqref="A25:M25"/>
    </sheetView>
  </sheetViews>
  <sheetFormatPr defaultRowHeight="16.5" x14ac:dyDescent="0.25"/>
  <cols>
    <col min="1" max="1" width="17.875" customWidth="1"/>
    <col min="2" max="2" width="14.75" customWidth="1"/>
    <col min="3" max="3" width="11.625" bestFit="1" customWidth="1"/>
    <col min="4" max="12" width="10.875" customWidth="1"/>
    <col min="13" max="13" width="14.875" customWidth="1"/>
    <col min="14" max="14" width="12.5" customWidth="1"/>
  </cols>
  <sheetData>
    <row r="1" spans="1:14" ht="19.5" x14ac:dyDescent="0.25">
      <c r="A1" s="38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 t="s">
        <v>1</v>
      </c>
    </row>
    <row r="3" spans="1:14" x14ac:dyDescent="0.25">
      <c r="A3" s="1" t="s">
        <v>31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5">
      <c r="A4" s="39" t="s">
        <v>33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x14ac:dyDescent="0.25">
      <c r="A5" s="11" t="s">
        <v>30</v>
      </c>
      <c r="E5" s="1"/>
      <c r="N5" s="16" t="s">
        <v>36</v>
      </c>
    </row>
    <row r="6" spans="1:14" x14ac:dyDescent="0.25">
      <c r="A6" s="3" t="s">
        <v>2</v>
      </c>
      <c r="B6" s="3" t="s">
        <v>3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18</v>
      </c>
      <c r="I6" s="4" t="s">
        <v>19</v>
      </c>
      <c r="J6" s="4" t="s">
        <v>20</v>
      </c>
      <c r="K6" s="4" t="s">
        <v>21</v>
      </c>
      <c r="L6" s="4" t="s">
        <v>22</v>
      </c>
      <c r="M6" s="14" t="s">
        <v>28</v>
      </c>
      <c r="N6" s="13" t="s">
        <v>29</v>
      </c>
    </row>
    <row r="7" spans="1:14" ht="19.899999999999999" customHeight="1" x14ac:dyDescent="0.25">
      <c r="A7" s="5" t="s">
        <v>4</v>
      </c>
      <c r="B7" s="8">
        <f>B8+B9+B10</f>
        <v>0</v>
      </c>
      <c r="C7" s="8">
        <f t="shared" ref="C7:L7" si="0">C8+C9+C10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12">
        <f>SUM(C7:L7)</f>
        <v>0</v>
      </c>
      <c r="N7" s="12">
        <f>B7-M7</f>
        <v>0</v>
      </c>
    </row>
    <row r="8" spans="1:14" ht="19.899999999999999" customHeight="1" x14ac:dyDescent="0.25">
      <c r="A8" s="6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2">
        <f t="shared" ref="M8:M19" si="1">SUM(C8:L8)</f>
        <v>0</v>
      </c>
      <c r="N8" s="12">
        <f t="shared" ref="N8:N20" si="2">B8-M8</f>
        <v>0</v>
      </c>
    </row>
    <row r="9" spans="1:14" ht="19.899999999999999" customHeight="1" x14ac:dyDescent="0.25">
      <c r="A9" s="6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2">
        <f t="shared" si="1"/>
        <v>0</v>
      </c>
      <c r="N9" s="12">
        <f t="shared" si="2"/>
        <v>0</v>
      </c>
    </row>
    <row r="10" spans="1:14" ht="19.899999999999999" customHeight="1" x14ac:dyDescent="0.25">
      <c r="A10" s="6" t="s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2">
        <f t="shared" si="1"/>
        <v>0</v>
      </c>
      <c r="N10" s="12">
        <f t="shared" si="2"/>
        <v>0</v>
      </c>
    </row>
    <row r="11" spans="1:14" ht="19.899999999999999" customHeight="1" x14ac:dyDescent="0.25">
      <c r="A11" s="5" t="s">
        <v>8</v>
      </c>
      <c r="B11" s="8">
        <f>SUM(B12:B16)</f>
        <v>0</v>
      </c>
      <c r="C11" s="8">
        <f t="shared" ref="C11:L11" si="3">SUM(C12:C16)</f>
        <v>0</v>
      </c>
      <c r="D11" s="8">
        <f t="shared" si="3"/>
        <v>0</v>
      </c>
      <c r="E11" s="8">
        <f t="shared" si="3"/>
        <v>0</v>
      </c>
      <c r="F11" s="8">
        <f t="shared" si="3"/>
        <v>0</v>
      </c>
      <c r="G11" s="8">
        <f t="shared" si="3"/>
        <v>0</v>
      </c>
      <c r="H11" s="8">
        <f t="shared" si="3"/>
        <v>0</v>
      </c>
      <c r="I11" s="8">
        <f t="shared" si="3"/>
        <v>0</v>
      </c>
      <c r="J11" s="8">
        <f t="shared" si="3"/>
        <v>0</v>
      </c>
      <c r="K11" s="8">
        <f t="shared" si="3"/>
        <v>0</v>
      </c>
      <c r="L11" s="8">
        <f t="shared" si="3"/>
        <v>0</v>
      </c>
      <c r="M11" s="12">
        <f>SUM(C11:L11)</f>
        <v>0</v>
      </c>
      <c r="N11" s="12">
        <f>B11-M11</f>
        <v>0</v>
      </c>
    </row>
    <row r="12" spans="1:14" ht="19.899999999999999" customHeight="1" x14ac:dyDescent="0.25">
      <c r="A12" s="6" t="s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2">
        <f t="shared" si="1"/>
        <v>0</v>
      </c>
      <c r="N12" s="12">
        <f t="shared" si="2"/>
        <v>0</v>
      </c>
    </row>
    <row r="13" spans="1:14" ht="19.899999999999999" customHeight="1" x14ac:dyDescent="0.25">
      <c r="A13" s="6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2">
        <f t="shared" si="1"/>
        <v>0</v>
      </c>
      <c r="N13" s="12">
        <f>B13-M13</f>
        <v>0</v>
      </c>
    </row>
    <row r="14" spans="1:14" ht="19.899999999999999" customHeight="1" x14ac:dyDescent="0.25">
      <c r="A14" s="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2">
        <f t="shared" si="1"/>
        <v>0</v>
      </c>
      <c r="N14" s="12">
        <f t="shared" si="2"/>
        <v>0</v>
      </c>
    </row>
    <row r="15" spans="1:14" ht="19.899999999999999" customHeight="1" x14ac:dyDescent="0.25">
      <c r="A15" s="7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2">
        <f t="shared" si="1"/>
        <v>0</v>
      </c>
      <c r="N15" s="12">
        <f t="shared" si="2"/>
        <v>0</v>
      </c>
    </row>
    <row r="16" spans="1:14" ht="19.899999999999999" customHeight="1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2">
        <f t="shared" si="1"/>
        <v>0</v>
      </c>
      <c r="N16" s="12">
        <f t="shared" si="2"/>
        <v>0</v>
      </c>
    </row>
    <row r="17" spans="1:14" ht="19.899999999999999" customHeight="1" x14ac:dyDescent="0.25">
      <c r="A17" s="5" t="s">
        <v>11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2">
        <f t="shared" si="1"/>
        <v>0</v>
      </c>
      <c r="N17" s="12">
        <f t="shared" si="2"/>
        <v>0</v>
      </c>
    </row>
    <row r="18" spans="1:14" ht="19.899999999999999" customHeight="1" x14ac:dyDescent="0.25">
      <c r="A18" s="5" t="s">
        <v>12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2">
        <f t="shared" si="1"/>
        <v>0</v>
      </c>
      <c r="N18" s="12">
        <f t="shared" si="2"/>
        <v>0</v>
      </c>
    </row>
    <row r="19" spans="1:14" ht="19.899999999999999" customHeight="1" x14ac:dyDescent="0.25">
      <c r="A19" s="5" t="s">
        <v>23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2">
        <f>SUM(C19:L19)</f>
        <v>0</v>
      </c>
      <c r="N19" s="12">
        <f t="shared" si="2"/>
        <v>0</v>
      </c>
    </row>
    <row r="20" spans="1:14" ht="19.899999999999999" customHeight="1" x14ac:dyDescent="0.25">
      <c r="A20" s="15" t="s">
        <v>27</v>
      </c>
      <c r="B20" s="9">
        <f t="shared" ref="B20:H20" si="4">B7+B11+B17+B18+B19</f>
        <v>0</v>
      </c>
      <c r="C20" s="9">
        <f t="shared" si="4"/>
        <v>0</v>
      </c>
      <c r="D20" s="9">
        <f t="shared" si="4"/>
        <v>0</v>
      </c>
      <c r="E20" s="9">
        <f t="shared" si="4"/>
        <v>0</v>
      </c>
      <c r="F20" s="9">
        <f t="shared" si="4"/>
        <v>0</v>
      </c>
      <c r="G20" s="9">
        <f t="shared" si="4"/>
        <v>0</v>
      </c>
      <c r="H20" s="9">
        <f t="shared" si="4"/>
        <v>0</v>
      </c>
      <c r="I20" s="9">
        <f>I7+I11+I17+I18+I19</f>
        <v>0</v>
      </c>
      <c r="J20" s="9">
        <f t="shared" ref="J20:L20" si="5">J7+J11+J17+J18+J19</f>
        <v>0</v>
      </c>
      <c r="K20" s="9">
        <f t="shared" si="5"/>
        <v>0</v>
      </c>
      <c r="L20" s="9">
        <f t="shared" si="5"/>
        <v>0</v>
      </c>
      <c r="M20" s="35">
        <f>SUM(C20:L20)</f>
        <v>0</v>
      </c>
      <c r="N20" s="12">
        <f t="shared" si="2"/>
        <v>0</v>
      </c>
    </row>
    <row r="21" spans="1:14" ht="19.899999999999999" customHeight="1" thickBot="1" x14ac:dyDescent="0.3"/>
    <row r="22" spans="1:14" ht="36.75" customHeight="1" x14ac:dyDescent="0.25">
      <c r="A22" s="24" t="s">
        <v>50</v>
      </c>
      <c r="B22" s="27" t="s">
        <v>68</v>
      </c>
      <c r="C22" s="18" t="s">
        <v>51</v>
      </c>
      <c r="D22" s="19" t="s">
        <v>52</v>
      </c>
      <c r="E22" s="19" t="s">
        <v>53</v>
      </c>
      <c r="F22" s="19" t="s">
        <v>54</v>
      </c>
      <c r="G22" s="19" t="s">
        <v>55</v>
      </c>
      <c r="H22" s="19" t="s">
        <v>56</v>
      </c>
      <c r="I22" s="19" t="s">
        <v>57</v>
      </c>
      <c r="J22" s="19" t="s">
        <v>58</v>
      </c>
      <c r="K22" s="19" t="s">
        <v>59</v>
      </c>
      <c r="L22" s="19" t="s">
        <v>60</v>
      </c>
      <c r="M22" s="20" t="s">
        <v>63</v>
      </c>
    </row>
    <row r="23" spans="1:14" ht="36" customHeight="1" x14ac:dyDescent="0.25">
      <c r="A23" s="25" t="s">
        <v>62</v>
      </c>
      <c r="B23" s="28">
        <v>0</v>
      </c>
      <c r="C23" s="21">
        <f>C20</f>
        <v>0</v>
      </c>
      <c r="D23" s="22">
        <f>D20</f>
        <v>0</v>
      </c>
      <c r="E23" s="22">
        <f t="shared" ref="E23:L23" si="6">E20</f>
        <v>0</v>
      </c>
      <c r="F23" s="22">
        <f>F20</f>
        <v>0</v>
      </c>
      <c r="G23" s="22">
        <f t="shared" si="6"/>
        <v>0</v>
      </c>
      <c r="H23" s="22">
        <f t="shared" si="6"/>
        <v>0</v>
      </c>
      <c r="I23" s="22">
        <f t="shared" si="6"/>
        <v>0</v>
      </c>
      <c r="J23" s="22">
        <f t="shared" si="6"/>
        <v>0</v>
      </c>
      <c r="K23" s="22">
        <f t="shared" si="6"/>
        <v>0</v>
      </c>
      <c r="L23" s="22">
        <f t="shared" si="6"/>
        <v>0</v>
      </c>
      <c r="M23" s="36">
        <f>SUM(B23:L23)</f>
        <v>0</v>
      </c>
    </row>
    <row r="24" spans="1:14" ht="37.5" customHeight="1" thickBot="1" x14ac:dyDescent="0.3">
      <c r="A24" s="26" t="s">
        <v>64</v>
      </c>
      <c r="B24" s="29">
        <f>B20*50%</f>
        <v>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37">
        <f>SUM(B24:L24)</f>
        <v>0</v>
      </c>
    </row>
    <row r="25" spans="1:14" x14ac:dyDescent="0.25">
      <c r="A25" s="41" t="s">
        <v>69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ht="19.899999999999999" customHeight="1" x14ac:dyDescent="0.25"/>
    <row r="27" spans="1:14" x14ac:dyDescent="0.25">
      <c r="A27" s="10" t="s">
        <v>0</v>
      </c>
      <c r="C27" s="1" t="s">
        <v>24</v>
      </c>
      <c r="F27" s="1" t="s">
        <v>25</v>
      </c>
      <c r="I27" s="1" t="s">
        <v>26</v>
      </c>
    </row>
  </sheetData>
  <mergeCells count="4">
    <mergeCell ref="A1:N1"/>
    <mergeCell ref="C3:N3"/>
    <mergeCell ref="A4:N4"/>
    <mergeCell ref="A25:M25"/>
  </mergeCells>
  <phoneticPr fontId="2" type="noConversion"/>
  <pageMargins left="0.7" right="0.35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E31" sqref="E31"/>
    </sheetView>
  </sheetViews>
  <sheetFormatPr defaultRowHeight="16.5" x14ac:dyDescent="0.25"/>
  <cols>
    <col min="1" max="1" width="20.25" customWidth="1"/>
    <col min="2" max="2" width="13.75" customWidth="1"/>
    <col min="3" max="3" width="15.5" customWidth="1"/>
    <col min="4" max="4" width="16.75" customWidth="1"/>
    <col min="5" max="5" width="15" customWidth="1"/>
    <col min="6" max="6" width="15.125" customWidth="1"/>
  </cols>
  <sheetData>
    <row r="1" spans="1:8" ht="19.5" x14ac:dyDescent="0.25">
      <c r="A1" s="38" t="s">
        <v>32</v>
      </c>
      <c r="B1" s="38"/>
      <c r="C1" s="38"/>
      <c r="D1" s="38"/>
      <c r="E1" s="38"/>
      <c r="F1" s="38"/>
      <c r="G1" s="38"/>
      <c r="H1" s="38"/>
    </row>
    <row r="2" spans="1:8" x14ac:dyDescent="0.25">
      <c r="A2" s="2" t="s">
        <v>1</v>
      </c>
    </row>
    <row r="3" spans="1:8" x14ac:dyDescent="0.25">
      <c r="A3" s="1" t="s">
        <v>34</v>
      </c>
      <c r="C3" s="40"/>
      <c r="D3" s="40"/>
      <c r="E3" s="40"/>
      <c r="F3" s="40"/>
      <c r="G3" s="40"/>
      <c r="H3" s="40"/>
    </row>
    <row r="4" spans="1:8" x14ac:dyDescent="0.25">
      <c r="A4" s="39" t="s">
        <v>35</v>
      </c>
      <c r="B4" s="39"/>
      <c r="C4" s="39"/>
      <c r="D4" s="39"/>
      <c r="E4" s="39"/>
      <c r="F4" s="39"/>
      <c r="G4" s="39"/>
      <c r="H4" s="39"/>
    </row>
    <row r="5" spans="1:8" x14ac:dyDescent="0.25">
      <c r="A5" s="11" t="s">
        <v>40</v>
      </c>
      <c r="E5" s="1"/>
    </row>
    <row r="6" spans="1:8" x14ac:dyDescent="0.25">
      <c r="H6" s="1" t="s">
        <v>41</v>
      </c>
    </row>
    <row r="7" spans="1:8" x14ac:dyDescent="0.25">
      <c r="A7" s="3" t="s">
        <v>2</v>
      </c>
      <c r="B7" s="3" t="s">
        <v>3</v>
      </c>
      <c r="C7" s="4" t="s">
        <v>13</v>
      </c>
      <c r="D7" s="4" t="s">
        <v>37</v>
      </c>
      <c r="E7" s="4" t="s">
        <v>38</v>
      </c>
      <c r="F7" s="4" t="s">
        <v>39</v>
      </c>
      <c r="G7" s="14" t="s">
        <v>28</v>
      </c>
      <c r="H7" s="13" t="s">
        <v>29</v>
      </c>
    </row>
    <row r="8" spans="1:8" x14ac:dyDescent="0.25">
      <c r="A8" s="5" t="s">
        <v>45</v>
      </c>
      <c r="B8" s="8"/>
      <c r="C8" s="8"/>
      <c r="D8" s="8"/>
      <c r="E8" s="8"/>
      <c r="F8" s="8"/>
      <c r="G8" s="14"/>
      <c r="H8" s="13"/>
    </row>
    <row r="9" spans="1:8" x14ac:dyDescent="0.25">
      <c r="A9" s="5" t="s">
        <v>46</v>
      </c>
      <c r="B9" s="8"/>
      <c r="C9" s="8"/>
      <c r="D9" s="8"/>
      <c r="E9" s="8"/>
      <c r="F9" s="8"/>
      <c r="G9" s="14"/>
      <c r="H9" s="13"/>
    </row>
    <row r="10" spans="1:8" x14ac:dyDescent="0.25">
      <c r="A10" s="17" t="s">
        <v>47</v>
      </c>
      <c r="B10" s="8">
        <f>B11+B15+B20</f>
        <v>0</v>
      </c>
      <c r="C10" s="8"/>
      <c r="D10" s="8"/>
      <c r="E10" s="8"/>
      <c r="F10" s="8"/>
      <c r="G10" s="14"/>
      <c r="H10" s="13"/>
    </row>
    <row r="11" spans="1:8" x14ac:dyDescent="0.25">
      <c r="A11" s="5" t="s">
        <v>44</v>
      </c>
      <c r="B11" s="8"/>
      <c r="C11" s="8"/>
      <c r="D11" s="8"/>
      <c r="E11" s="8"/>
      <c r="F11" s="8"/>
      <c r="G11" s="12">
        <f t="shared" ref="G11:G21" si="0">SUM(C11:F11)</f>
        <v>0</v>
      </c>
      <c r="H11" s="12">
        <f t="shared" ref="H11:H21" si="1">B11-G11</f>
        <v>0</v>
      </c>
    </row>
    <row r="12" spans="1:8" ht="16.5" customHeight="1" x14ac:dyDescent="0.25">
      <c r="A12" s="15" t="s">
        <v>5</v>
      </c>
      <c r="B12" s="9"/>
      <c r="C12" s="9"/>
      <c r="D12" s="9"/>
      <c r="E12" s="9"/>
      <c r="F12" s="9"/>
      <c r="G12" s="12">
        <f t="shared" si="0"/>
        <v>0</v>
      </c>
      <c r="H12" s="12">
        <f t="shared" si="1"/>
        <v>0</v>
      </c>
    </row>
    <row r="13" spans="1:8" x14ac:dyDescent="0.25">
      <c r="A13" s="15" t="s">
        <v>6</v>
      </c>
      <c r="B13" s="9"/>
      <c r="C13" s="9"/>
      <c r="D13" s="9"/>
      <c r="E13" s="9"/>
      <c r="F13" s="9"/>
      <c r="G13" s="12">
        <f t="shared" si="0"/>
        <v>0</v>
      </c>
      <c r="H13" s="12">
        <f t="shared" si="1"/>
        <v>0</v>
      </c>
    </row>
    <row r="14" spans="1:8" x14ac:dyDescent="0.25">
      <c r="A14" s="15" t="s">
        <v>7</v>
      </c>
      <c r="B14" s="9"/>
      <c r="C14" s="9"/>
      <c r="D14" s="9"/>
      <c r="E14" s="9"/>
      <c r="F14" s="9"/>
      <c r="G14" s="12">
        <f t="shared" si="0"/>
        <v>0</v>
      </c>
      <c r="H14" s="12">
        <f t="shared" si="1"/>
        <v>0</v>
      </c>
    </row>
    <row r="15" spans="1:8" x14ac:dyDescent="0.25">
      <c r="A15" s="5" t="s">
        <v>42</v>
      </c>
      <c r="B15" s="8"/>
      <c r="C15" s="8"/>
      <c r="D15" s="8"/>
      <c r="E15" s="8"/>
      <c r="F15" s="8"/>
      <c r="G15" s="12">
        <f t="shared" si="0"/>
        <v>0</v>
      </c>
      <c r="H15" s="12">
        <f t="shared" si="1"/>
        <v>0</v>
      </c>
    </row>
    <row r="16" spans="1:8" x14ac:dyDescent="0.25">
      <c r="A16" s="15" t="s">
        <v>9</v>
      </c>
      <c r="B16" s="9"/>
      <c r="C16" s="9"/>
      <c r="D16" s="9"/>
      <c r="E16" s="9"/>
      <c r="F16" s="9"/>
      <c r="G16" s="12">
        <f t="shared" si="0"/>
        <v>0</v>
      </c>
      <c r="H16" s="12">
        <f t="shared" si="1"/>
        <v>0</v>
      </c>
    </row>
    <row r="17" spans="1:10" x14ac:dyDescent="0.25">
      <c r="A17" s="15" t="s">
        <v>10</v>
      </c>
      <c r="B17" s="9"/>
      <c r="C17" s="9"/>
      <c r="D17" s="9"/>
      <c r="E17" s="9"/>
      <c r="F17" s="9"/>
      <c r="G17" s="12">
        <f t="shared" si="0"/>
        <v>0</v>
      </c>
      <c r="H17" s="12">
        <f t="shared" si="1"/>
        <v>0</v>
      </c>
    </row>
    <row r="18" spans="1:10" x14ac:dyDescent="0.25">
      <c r="A18" s="7"/>
      <c r="B18" s="9"/>
      <c r="C18" s="9"/>
      <c r="D18" s="9"/>
      <c r="E18" s="9"/>
      <c r="F18" s="9"/>
      <c r="G18" s="12">
        <f t="shared" si="0"/>
        <v>0</v>
      </c>
      <c r="H18" s="12">
        <f t="shared" si="1"/>
        <v>0</v>
      </c>
    </row>
    <row r="19" spans="1:10" x14ac:dyDescent="0.25">
      <c r="A19" s="7"/>
      <c r="B19" s="9"/>
      <c r="C19" s="9"/>
      <c r="D19" s="9"/>
      <c r="E19" s="9"/>
      <c r="F19" s="9"/>
      <c r="G19" s="12">
        <f t="shared" si="0"/>
        <v>0</v>
      </c>
      <c r="H19" s="12">
        <f t="shared" si="1"/>
        <v>0</v>
      </c>
    </row>
    <row r="20" spans="1:10" x14ac:dyDescent="0.25">
      <c r="A20" s="5" t="s">
        <v>43</v>
      </c>
      <c r="B20" s="8"/>
      <c r="C20" s="8"/>
      <c r="D20" s="8"/>
      <c r="E20" s="8"/>
      <c r="F20" s="8"/>
      <c r="G20" s="12">
        <f t="shared" si="0"/>
        <v>0</v>
      </c>
      <c r="H20" s="12">
        <f t="shared" si="1"/>
        <v>0</v>
      </c>
    </row>
    <row r="21" spans="1:10" ht="32.25" customHeight="1" x14ac:dyDescent="0.25">
      <c r="A21" s="30" t="s">
        <v>48</v>
      </c>
      <c r="B21" s="31">
        <v>10000</v>
      </c>
      <c r="C21" s="31">
        <f>C8+C9+C10</f>
        <v>0</v>
      </c>
      <c r="D21" s="31">
        <f t="shared" ref="D21:F21" si="2">D8+D9+D10</f>
        <v>0</v>
      </c>
      <c r="E21" s="31">
        <f t="shared" si="2"/>
        <v>0</v>
      </c>
      <c r="F21" s="31">
        <f t="shared" si="2"/>
        <v>0</v>
      </c>
      <c r="G21" s="12">
        <f t="shared" si="0"/>
        <v>0</v>
      </c>
      <c r="H21" s="12">
        <f t="shared" si="1"/>
        <v>10000</v>
      </c>
    </row>
    <row r="22" spans="1:10" ht="32.25" customHeight="1" thickBot="1" x14ac:dyDescent="0.3"/>
    <row r="23" spans="1:10" x14ac:dyDescent="0.25">
      <c r="A23" s="24" t="s">
        <v>50</v>
      </c>
      <c r="B23" s="27" t="s">
        <v>68</v>
      </c>
      <c r="C23" s="18" t="s">
        <v>51</v>
      </c>
      <c r="D23" s="19" t="s">
        <v>65</v>
      </c>
      <c r="E23" s="19" t="s">
        <v>66</v>
      </c>
      <c r="F23" s="19" t="s">
        <v>67</v>
      </c>
      <c r="G23" s="42" t="s">
        <v>63</v>
      </c>
      <c r="H23" s="43"/>
    </row>
    <row r="24" spans="1:10" x14ac:dyDescent="0.25">
      <c r="A24" s="25" t="s">
        <v>62</v>
      </c>
      <c r="B24" s="28">
        <v>0</v>
      </c>
      <c r="C24" s="21">
        <v>3000</v>
      </c>
      <c r="D24" s="22">
        <v>2500</v>
      </c>
      <c r="E24" s="33">
        <v>1000</v>
      </c>
      <c r="F24" s="22"/>
      <c r="G24" s="44">
        <f>SUM(B24:F24)</f>
        <v>6500</v>
      </c>
      <c r="H24" s="45"/>
    </row>
    <row r="25" spans="1:10" ht="17.25" thickBot="1" x14ac:dyDescent="0.3">
      <c r="A25" s="26" t="s">
        <v>64</v>
      </c>
      <c r="B25" s="29">
        <f>B21*0.5</f>
        <v>5000</v>
      </c>
      <c r="C25" s="23">
        <v>0</v>
      </c>
      <c r="D25" s="23">
        <v>500</v>
      </c>
      <c r="E25" s="34">
        <v>1000</v>
      </c>
      <c r="F25" s="23"/>
      <c r="G25" s="46">
        <f>SUM(B25:F25)</f>
        <v>6500</v>
      </c>
      <c r="H25" s="47"/>
    </row>
    <row r="26" spans="1:10" x14ac:dyDescent="0.25">
      <c r="A26" s="32" t="s">
        <v>70</v>
      </c>
      <c r="B26" s="1"/>
      <c r="C26" s="1"/>
      <c r="D26" s="1"/>
      <c r="E26" s="1"/>
      <c r="F26" s="1"/>
      <c r="G26" s="1"/>
      <c r="H26" s="1"/>
      <c r="I26" s="1"/>
      <c r="J26" s="1"/>
    </row>
    <row r="28" spans="1:10" x14ac:dyDescent="0.25">
      <c r="A28" s="10" t="s">
        <v>0</v>
      </c>
      <c r="C28" s="1" t="s">
        <v>24</v>
      </c>
      <c r="E28" s="1" t="s">
        <v>25</v>
      </c>
      <c r="G28" s="1" t="s">
        <v>49</v>
      </c>
    </row>
    <row r="33" ht="27" customHeight="1" x14ac:dyDescent="0.25"/>
  </sheetData>
  <mergeCells count="6">
    <mergeCell ref="G23:H23"/>
    <mergeCell ref="G24:H24"/>
    <mergeCell ref="G25:H25"/>
    <mergeCell ref="A1:H1"/>
    <mergeCell ref="C3:H3"/>
    <mergeCell ref="A4:H4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M24" sqref="M24"/>
    </sheetView>
  </sheetViews>
  <sheetFormatPr defaultRowHeight="16.5" x14ac:dyDescent="0.25"/>
  <cols>
    <col min="1" max="1" width="20.25" customWidth="1"/>
    <col min="2" max="2" width="13.75" customWidth="1"/>
    <col min="3" max="3" width="15.5" customWidth="1"/>
    <col min="4" max="4" width="16.75" customWidth="1"/>
    <col min="5" max="5" width="15" customWidth="1"/>
    <col min="6" max="6" width="15.125" customWidth="1"/>
  </cols>
  <sheetData>
    <row r="1" spans="1:8" ht="19.5" x14ac:dyDescent="0.25">
      <c r="A1" s="38" t="s">
        <v>32</v>
      </c>
      <c r="B1" s="38"/>
      <c r="C1" s="38"/>
      <c r="D1" s="38"/>
      <c r="E1" s="38"/>
      <c r="F1" s="38"/>
      <c r="G1" s="38"/>
      <c r="H1" s="38"/>
    </row>
    <row r="2" spans="1:8" x14ac:dyDescent="0.25">
      <c r="A2" s="2" t="s">
        <v>1</v>
      </c>
    </row>
    <row r="3" spans="1:8" x14ac:dyDescent="0.25">
      <c r="A3" s="1" t="s">
        <v>34</v>
      </c>
      <c r="C3" s="40"/>
      <c r="D3" s="40"/>
      <c r="E3" s="40"/>
      <c r="F3" s="40"/>
      <c r="G3" s="40"/>
      <c r="H3" s="40"/>
    </row>
    <row r="4" spans="1:8" x14ac:dyDescent="0.25">
      <c r="A4" s="39" t="s">
        <v>35</v>
      </c>
      <c r="B4" s="39"/>
      <c r="C4" s="39"/>
      <c r="D4" s="39"/>
      <c r="E4" s="39"/>
      <c r="F4" s="39"/>
      <c r="G4" s="39"/>
      <c r="H4" s="39"/>
    </row>
    <row r="5" spans="1:8" x14ac:dyDescent="0.25">
      <c r="A5" s="11" t="s">
        <v>40</v>
      </c>
      <c r="E5" s="1"/>
    </row>
    <row r="6" spans="1:8" x14ac:dyDescent="0.25">
      <c r="H6" s="1" t="s">
        <v>36</v>
      </c>
    </row>
    <row r="7" spans="1:8" x14ac:dyDescent="0.25">
      <c r="A7" s="3" t="s">
        <v>2</v>
      </c>
      <c r="B7" s="3" t="s">
        <v>3</v>
      </c>
      <c r="C7" s="4" t="s">
        <v>13</v>
      </c>
      <c r="D7" s="4" t="s">
        <v>37</v>
      </c>
      <c r="E7" s="4" t="s">
        <v>38</v>
      </c>
      <c r="F7" s="4" t="s">
        <v>39</v>
      </c>
      <c r="G7" s="14" t="s">
        <v>28</v>
      </c>
      <c r="H7" s="13" t="s">
        <v>29</v>
      </c>
    </row>
    <row r="8" spans="1:8" x14ac:dyDescent="0.25">
      <c r="A8" s="5" t="s">
        <v>45</v>
      </c>
      <c r="B8" s="8"/>
      <c r="C8" s="8"/>
      <c r="D8" s="8"/>
      <c r="E8" s="8"/>
      <c r="F8" s="8"/>
      <c r="G8" s="12">
        <f>SUM(C8:F8)</f>
        <v>0</v>
      </c>
      <c r="H8" s="12">
        <f t="shared" ref="H8:H10" si="0">B8-G8</f>
        <v>0</v>
      </c>
    </row>
    <row r="9" spans="1:8" x14ac:dyDescent="0.25">
      <c r="A9" s="5" t="s">
        <v>46</v>
      </c>
      <c r="B9" s="8"/>
      <c r="C9" s="8"/>
      <c r="D9" s="8"/>
      <c r="E9" s="8"/>
      <c r="F9" s="8"/>
      <c r="G9" s="12">
        <f t="shared" ref="G8:G10" si="1">SUM(C9:F9)</f>
        <v>0</v>
      </c>
      <c r="H9" s="12">
        <f t="shared" si="0"/>
        <v>0</v>
      </c>
    </row>
    <row r="10" spans="1:8" x14ac:dyDescent="0.25">
      <c r="A10" s="17" t="s">
        <v>47</v>
      </c>
      <c r="B10" s="8">
        <f>B11+B15+B20</f>
        <v>0</v>
      </c>
      <c r="C10" s="8"/>
      <c r="D10" s="8"/>
      <c r="E10" s="8"/>
      <c r="F10" s="8"/>
      <c r="G10" s="12">
        <f t="shared" si="1"/>
        <v>0</v>
      </c>
      <c r="H10" s="12">
        <f t="shared" si="0"/>
        <v>0</v>
      </c>
    </row>
    <row r="11" spans="1:8" x14ac:dyDescent="0.25">
      <c r="A11" s="5" t="s">
        <v>44</v>
      </c>
      <c r="B11" s="8"/>
      <c r="C11" s="8"/>
      <c r="D11" s="8"/>
      <c r="E11" s="8"/>
      <c r="F11" s="8"/>
      <c r="G11" s="12">
        <f>SUM(C11:F11)</f>
        <v>0</v>
      </c>
      <c r="H11" s="12">
        <f>B11-G11</f>
        <v>0</v>
      </c>
    </row>
    <row r="12" spans="1:8" ht="16.5" customHeight="1" x14ac:dyDescent="0.25">
      <c r="A12" s="15" t="s">
        <v>5</v>
      </c>
      <c r="B12" s="9"/>
      <c r="C12" s="9"/>
      <c r="D12" s="9"/>
      <c r="E12" s="9"/>
      <c r="F12" s="9"/>
      <c r="G12" s="12">
        <f t="shared" ref="G11:G21" si="2">SUM(C12:F12)</f>
        <v>0</v>
      </c>
      <c r="H12" s="12">
        <f t="shared" ref="H11:H21" si="3">B12-G12</f>
        <v>0</v>
      </c>
    </row>
    <row r="13" spans="1:8" x14ac:dyDescent="0.25">
      <c r="A13" s="15" t="s">
        <v>6</v>
      </c>
      <c r="B13" s="9"/>
      <c r="C13" s="9"/>
      <c r="D13" s="9"/>
      <c r="E13" s="9"/>
      <c r="F13" s="9"/>
      <c r="G13" s="12">
        <f t="shared" si="2"/>
        <v>0</v>
      </c>
      <c r="H13" s="12">
        <f t="shared" si="3"/>
        <v>0</v>
      </c>
    </row>
    <row r="14" spans="1:8" x14ac:dyDescent="0.25">
      <c r="A14" s="15" t="s">
        <v>7</v>
      </c>
      <c r="B14" s="9"/>
      <c r="C14" s="9"/>
      <c r="D14" s="9"/>
      <c r="E14" s="9"/>
      <c r="F14" s="9"/>
      <c r="G14" s="12">
        <f t="shared" si="2"/>
        <v>0</v>
      </c>
      <c r="H14" s="12">
        <f t="shared" si="3"/>
        <v>0</v>
      </c>
    </row>
    <row r="15" spans="1:8" x14ac:dyDescent="0.25">
      <c r="A15" s="5" t="s">
        <v>42</v>
      </c>
      <c r="B15" s="8"/>
      <c r="C15" s="8"/>
      <c r="D15" s="8"/>
      <c r="E15" s="8"/>
      <c r="F15" s="8"/>
      <c r="G15" s="12">
        <f t="shared" si="2"/>
        <v>0</v>
      </c>
      <c r="H15" s="12">
        <f t="shared" si="3"/>
        <v>0</v>
      </c>
    </row>
    <row r="16" spans="1:8" x14ac:dyDescent="0.25">
      <c r="A16" s="15" t="s">
        <v>9</v>
      </c>
      <c r="B16" s="9"/>
      <c r="C16" s="9"/>
      <c r="D16" s="9"/>
      <c r="E16" s="9"/>
      <c r="F16" s="9"/>
      <c r="G16" s="12">
        <f t="shared" si="2"/>
        <v>0</v>
      </c>
      <c r="H16" s="12">
        <f t="shared" si="3"/>
        <v>0</v>
      </c>
    </row>
    <row r="17" spans="1:10" x14ac:dyDescent="0.25">
      <c r="A17" s="15" t="s">
        <v>10</v>
      </c>
      <c r="B17" s="9"/>
      <c r="C17" s="9"/>
      <c r="D17" s="9"/>
      <c r="E17" s="9"/>
      <c r="F17" s="9"/>
      <c r="G17" s="12">
        <f t="shared" si="2"/>
        <v>0</v>
      </c>
      <c r="H17" s="12">
        <f t="shared" si="3"/>
        <v>0</v>
      </c>
    </row>
    <row r="18" spans="1:10" x14ac:dyDescent="0.25">
      <c r="A18" s="7"/>
      <c r="B18" s="9"/>
      <c r="C18" s="9"/>
      <c r="D18" s="9"/>
      <c r="E18" s="9"/>
      <c r="F18" s="9"/>
      <c r="G18" s="12">
        <f t="shared" si="2"/>
        <v>0</v>
      </c>
      <c r="H18" s="12">
        <f t="shared" si="3"/>
        <v>0</v>
      </c>
    </row>
    <row r="19" spans="1:10" x14ac:dyDescent="0.25">
      <c r="A19" s="7"/>
      <c r="B19" s="9"/>
      <c r="C19" s="9"/>
      <c r="D19" s="9"/>
      <c r="E19" s="9"/>
      <c r="F19" s="9"/>
      <c r="G19" s="12">
        <f>SUM(C19:F19)</f>
        <v>0</v>
      </c>
      <c r="H19" s="12">
        <f t="shared" si="3"/>
        <v>0</v>
      </c>
    </row>
    <row r="20" spans="1:10" x14ac:dyDescent="0.25">
      <c r="A20" s="5" t="s">
        <v>43</v>
      </c>
      <c r="B20" s="8"/>
      <c r="C20" s="8"/>
      <c r="D20" s="8"/>
      <c r="E20" s="8"/>
      <c r="F20" s="8"/>
      <c r="G20" s="12">
        <f>SUM(C20:F20)</f>
        <v>0</v>
      </c>
      <c r="H20" s="12">
        <f t="shared" si="3"/>
        <v>0</v>
      </c>
    </row>
    <row r="21" spans="1:10" ht="32.25" customHeight="1" x14ac:dyDescent="0.25">
      <c r="A21" s="30" t="s">
        <v>48</v>
      </c>
      <c r="B21" s="31">
        <f>B8+B9+B10</f>
        <v>0</v>
      </c>
      <c r="C21" s="31">
        <f>C8+C9+C10</f>
        <v>0</v>
      </c>
      <c r="D21" s="31">
        <f t="shared" ref="D21:F21" si="4">D8+D9+D10</f>
        <v>0</v>
      </c>
      <c r="E21" s="31">
        <f t="shared" si="4"/>
        <v>0</v>
      </c>
      <c r="F21" s="31">
        <f t="shared" si="4"/>
        <v>0</v>
      </c>
      <c r="G21" s="12">
        <f>SUM(C21:F21)</f>
        <v>0</v>
      </c>
      <c r="H21" s="12">
        <f>B21-G21</f>
        <v>0</v>
      </c>
    </row>
    <row r="22" spans="1:10" ht="32.25" customHeight="1" thickBot="1" x14ac:dyDescent="0.3"/>
    <row r="23" spans="1:10" x14ac:dyDescent="0.25">
      <c r="A23" s="24" t="s">
        <v>50</v>
      </c>
      <c r="B23" s="27" t="s">
        <v>68</v>
      </c>
      <c r="C23" s="18" t="s">
        <v>51</v>
      </c>
      <c r="D23" s="19" t="s">
        <v>65</v>
      </c>
      <c r="E23" s="19" t="s">
        <v>66</v>
      </c>
      <c r="F23" s="19" t="s">
        <v>67</v>
      </c>
      <c r="G23" s="42" t="s">
        <v>63</v>
      </c>
      <c r="H23" s="43"/>
    </row>
    <row r="24" spans="1:10" x14ac:dyDescent="0.25">
      <c r="A24" s="25" t="s">
        <v>62</v>
      </c>
      <c r="B24" s="28">
        <v>0</v>
      </c>
      <c r="C24" s="21">
        <f>C21</f>
        <v>0</v>
      </c>
      <c r="D24" s="21">
        <f>D21</f>
        <v>0</v>
      </c>
      <c r="E24" s="21">
        <f>E21</f>
        <v>0</v>
      </c>
      <c r="F24" s="21">
        <f>F21</f>
        <v>0</v>
      </c>
      <c r="G24" s="44">
        <f>SUM(B24:F24)</f>
        <v>0</v>
      </c>
      <c r="H24" s="45"/>
    </row>
    <row r="25" spans="1:10" ht="17.25" thickBot="1" x14ac:dyDescent="0.3">
      <c r="A25" s="26" t="s">
        <v>64</v>
      </c>
      <c r="B25" s="29">
        <f>B21*0.5</f>
        <v>0</v>
      </c>
      <c r="C25" s="23"/>
      <c r="D25" s="23"/>
      <c r="E25" s="34"/>
      <c r="F25" s="23"/>
      <c r="G25" s="46">
        <f>SUM(B25:F25)</f>
        <v>0</v>
      </c>
      <c r="H25" s="47"/>
    </row>
    <row r="26" spans="1:10" x14ac:dyDescent="0.25">
      <c r="A26" s="32" t="s">
        <v>70</v>
      </c>
      <c r="B26" s="1"/>
      <c r="C26" s="1"/>
      <c r="D26" s="1"/>
      <c r="E26" s="1"/>
      <c r="F26" s="1"/>
      <c r="G26" s="1"/>
      <c r="H26" s="1"/>
      <c r="I26" s="1"/>
      <c r="J26" s="1"/>
    </row>
    <row r="28" spans="1:10" x14ac:dyDescent="0.25">
      <c r="A28" s="10" t="s">
        <v>0</v>
      </c>
      <c r="C28" s="1" t="s">
        <v>24</v>
      </c>
      <c r="E28" s="1" t="s">
        <v>25</v>
      </c>
      <c r="G28" s="1" t="s">
        <v>49</v>
      </c>
    </row>
    <row r="33" ht="27" customHeight="1" x14ac:dyDescent="0.25"/>
  </sheetData>
  <mergeCells count="6">
    <mergeCell ref="G25:H25"/>
    <mergeCell ref="A1:H1"/>
    <mergeCell ref="C3:H3"/>
    <mergeCell ref="A4:H4"/>
    <mergeCell ref="G23:H23"/>
    <mergeCell ref="G24:H2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收支明細表(據點)-範例</vt:lpstr>
      <vt:lpstr>收支明細表(據點)-空白</vt:lpstr>
      <vt:lpstr>收支明細表(共照)-範例</vt:lpstr>
      <vt:lpstr>收支明細表(共照)-空白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liao1994</dc:creator>
  <cp:lastModifiedBy>林翊瑄</cp:lastModifiedBy>
  <cp:lastPrinted>2024-05-08T00:24:43Z</cp:lastPrinted>
  <dcterms:created xsi:type="dcterms:W3CDTF">2022-07-04T09:43:52Z</dcterms:created>
  <dcterms:modified xsi:type="dcterms:W3CDTF">2024-05-10T00:34:08Z</dcterms:modified>
</cp:coreProperties>
</file>